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CTORIZACION\_DIRECCION TECNICA\2024\LICITACION\JMASNCG-OP-LP-003-2024\"/>
    </mc:Choice>
  </mc:AlternateContent>
  <bookViews>
    <workbookView xWindow="-120" yWindow="-120" windowWidth="29040" windowHeight="15720" firstSheet="1" activeTab="8"/>
  </bookViews>
  <sheets>
    <sheet name="Forma TEC-10" sheetId="9" r:id="rId1"/>
    <sheet name="Forma TEC-11" sheetId="1" r:id="rId2"/>
    <sheet name="Forma TEC-12" sheetId="2" r:id="rId3"/>
    <sheet name="IIPU (Anexo 1)" sheetId="3" r:id="rId4"/>
    <sheet name="IIPU (Anexo 2)" sheetId="4" r:id="rId5"/>
    <sheet name="IIPU (Anexo 3)" sheetId="5" r:id="rId6"/>
    <sheet name="Forma ECO-03" sheetId="6" r:id="rId7"/>
    <sheet name="Forma ECO-04" sheetId="8" r:id="rId8"/>
    <sheet name="Forma ECO-05" sheetId="7" r:id="rId9"/>
  </sheets>
  <externalReferences>
    <externalReference r:id="rId10"/>
  </externalReferences>
  <definedNames>
    <definedName name="_xlnm.Print_Area" localSheetId="6">'Forma ECO-03'!$A$1:$S$215</definedName>
    <definedName name="_xlnm.Print_Area" localSheetId="7">'Forma ECO-04'!$A$1:$Z$36</definedName>
    <definedName name="_xlnm.Print_Area" localSheetId="8">'Forma ECO-05'!$A$1:$N$214</definedName>
    <definedName name="_xlnm.Print_Area" localSheetId="0">'Forma TEC-10'!$A$1:$K$35</definedName>
    <definedName name="_xlnm.Print_Area" localSheetId="1">'Forma TEC-11'!$A$1:$R$35</definedName>
    <definedName name="_xlnm.Print_Area" localSheetId="2">'Forma TEC-12'!$A$1:$S$33</definedName>
    <definedName name="_xlnm.Print_Area" localSheetId="3">'IIPU (Anexo 1)'!$A$1:$Q$51</definedName>
    <definedName name="_xlnm.Print_Area" localSheetId="4">'IIPU (Anexo 2)'!$A$1:$BB$152</definedName>
    <definedName name="_xlnm.Print_Area" localSheetId="5">'IIPU (Anexo 3)'!$A$1:$M$41</definedName>
    <definedName name="CURIEL" localSheetId="7">'[1]CAMINOS A CARGO (2)'!#REF!</definedName>
    <definedName name="CURIEL" localSheetId="0">'[1]CAMINOS A CARGO (2)'!#REF!</definedName>
    <definedName name="CURIEL" localSheetId="2">'[1]CAMINOS A CARGO (2)'!#REF!</definedName>
    <definedName name="CURIEL">'[1]CAMINOS A CARGO (2)'!#REF!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" i="1" l="1"/>
  <c r="C2" i="1"/>
  <c r="C1" i="2" l="1"/>
  <c r="AO138" i="4" l="1"/>
  <c r="E6" i="7" l="1"/>
  <c r="E5" i="7"/>
  <c r="E4" i="7"/>
  <c r="E3" i="7"/>
  <c r="C1" i="8"/>
  <c r="C4" i="8"/>
  <c r="C3" i="8"/>
  <c r="C2" i="8"/>
  <c r="E6" i="6"/>
  <c r="E5" i="6"/>
  <c r="E4" i="6"/>
  <c r="E3" i="6"/>
  <c r="H5" i="5"/>
  <c r="H3" i="5"/>
  <c r="H2" i="5"/>
  <c r="J107" i="4"/>
  <c r="J106" i="4"/>
  <c r="J105" i="4"/>
  <c r="J104" i="4"/>
  <c r="J57" i="4"/>
  <c r="J56" i="4"/>
  <c r="J55" i="4"/>
  <c r="J54" i="4"/>
  <c r="J5" i="4"/>
  <c r="J3" i="4"/>
  <c r="J2" i="4"/>
  <c r="F5" i="3"/>
  <c r="F3" i="3"/>
  <c r="F2" i="3"/>
  <c r="C3" i="2"/>
  <c r="C4" i="2"/>
  <c r="C2" i="2"/>
  <c r="C4" i="1"/>
  <c r="C3" i="1"/>
  <c r="P49" i="6" l="1"/>
  <c r="P92" i="6" s="1"/>
  <c r="P135" i="6" s="1"/>
  <c r="S49" i="6"/>
  <c r="S92" i="6" s="1"/>
  <c r="S135" i="6" s="1"/>
  <c r="L178" i="7" l="1"/>
  <c r="N178" i="7" s="1"/>
  <c r="N49" i="7"/>
  <c r="N92" i="7" s="1"/>
  <c r="N135" i="7" s="1"/>
  <c r="L49" i="7"/>
  <c r="L92" i="7" s="1"/>
  <c r="L135" i="7" s="1"/>
  <c r="P178" i="6"/>
  <c r="S178" i="6" s="1"/>
  <c r="L22" i="5"/>
  <c r="L26" i="5" s="1"/>
  <c r="F140" i="4"/>
  <c r="M140" i="4"/>
  <c r="AJ115" i="4"/>
  <c r="AB115" i="4"/>
  <c r="U115" i="4"/>
  <c r="L115" i="4"/>
  <c r="AE100" i="4"/>
  <c r="AE97" i="4"/>
  <c r="AE91" i="4"/>
  <c r="AE88" i="4"/>
  <c r="AE83" i="4"/>
  <c r="AE76" i="4"/>
  <c r="AE68" i="4"/>
  <c r="AA64" i="4"/>
  <c r="V64" i="4"/>
  <c r="R64" i="4"/>
  <c r="M64" i="4"/>
  <c r="AG61" i="4"/>
  <c r="AB61" i="4"/>
  <c r="V61" i="4"/>
  <c r="R61" i="4"/>
  <c r="N61" i="4"/>
  <c r="AT28" i="4"/>
  <c r="AE99" i="4" s="1"/>
  <c r="AT27" i="4"/>
  <c r="AE96" i="4" s="1"/>
  <c r="AT26" i="4"/>
  <c r="AT25" i="4"/>
  <c r="AE90" i="4" s="1"/>
  <c r="AT24" i="4"/>
  <c r="AE87" i="4" s="1"/>
  <c r="AT23" i="4"/>
  <c r="AE82" i="4" s="1"/>
  <c r="AT22" i="4"/>
  <c r="AE78" i="4" s="1"/>
  <c r="AT21" i="4"/>
  <c r="AE75" i="4" s="1"/>
  <c r="AT20" i="4"/>
  <c r="AE67" i="4" s="1"/>
  <c r="L28" i="5" l="1"/>
  <c r="L29" i="5"/>
  <c r="AP61" i="4"/>
  <c r="U140" i="4"/>
  <c r="J144" i="4" s="1"/>
  <c r="AL64" i="4"/>
  <c r="AP115" i="4"/>
  <c r="J143" i="4" s="1"/>
  <c r="E92" i="6"/>
  <c r="E49" i="6"/>
  <c r="E135" i="6"/>
  <c r="E91" i="6"/>
  <c r="E134" i="6"/>
  <c r="E48" i="6"/>
  <c r="E47" i="6"/>
  <c r="E133" i="6"/>
  <c r="E90" i="6"/>
  <c r="E132" i="6"/>
  <c r="E46" i="6"/>
  <c r="E89" i="6"/>
  <c r="E175" i="6"/>
  <c r="E178" i="6"/>
  <c r="E177" i="6"/>
  <c r="E176" i="6"/>
  <c r="L31" i="5" l="1"/>
  <c r="L32" i="5" s="1"/>
  <c r="L34" i="5" s="1"/>
  <c r="V143" i="4"/>
  <c r="E133" i="7"/>
  <c r="E90" i="7"/>
  <c r="E92" i="7"/>
  <c r="E135" i="7"/>
  <c r="E91" i="7"/>
  <c r="E134" i="7"/>
  <c r="E132" i="7"/>
  <c r="E89" i="7"/>
  <c r="E48" i="7"/>
  <c r="E176" i="7"/>
  <c r="E46" i="7"/>
  <c r="E175" i="7"/>
  <c r="E178" i="7"/>
  <c r="E47" i="7"/>
  <c r="E49" i="7"/>
  <c r="E177" i="7"/>
</calcChain>
</file>

<file path=xl/sharedStrings.xml><?xml version="1.0" encoding="utf-8"?>
<sst xmlns="http://schemas.openxmlformats.org/spreadsheetml/2006/main" count="1297" uniqueCount="612">
  <si>
    <t>Licitación:</t>
  </si>
  <si>
    <t>Obra:</t>
  </si>
  <si>
    <t>RELACIÓN DE MAQUINARIA Y EQUIPO 
QUE SE EMPLEARÁ EN LA OBRA</t>
  </si>
  <si>
    <t>Tramo:</t>
  </si>
  <si>
    <t>Hoja No.</t>
  </si>
  <si>
    <t>de:</t>
  </si>
  <si>
    <t>Denominación   ( 1 )</t>
  </si>
  <si>
    <t>Vida útil
disponible</t>
  </si>
  <si>
    <t>Propia</t>
  </si>
  <si>
    <t>Renta</t>
  </si>
  <si>
    <t>Ubicación Actual</t>
  </si>
  <si>
    <t>Tipo</t>
  </si>
  <si>
    <t>Marca</t>
  </si>
  <si>
    <t>Modelo</t>
  </si>
  <si>
    <t>Capacidad</t>
  </si>
  <si>
    <t>Número de serie</t>
  </si>
  <si>
    <t>Firma</t>
  </si>
  <si>
    <t xml:space="preserve">correspondientes a tipo, marca, modelo, capacidad y número de serie. </t>
  </si>
  <si>
    <t>Además, toda la maquinaria deberá anotarse formando grupos, según su tipo.</t>
  </si>
  <si>
    <t>Nombre y cargo del signatario</t>
  </si>
  <si>
    <t>Nombre de la empresa o persona física</t>
  </si>
  <si>
    <t>PROGRAMA DE UTILIZACIÓN DE MAQUINARIA 
Y EQUIPO DE CONSTRUCCIÓN</t>
  </si>
  <si>
    <t>Maquinaria y equipo
( Tipo, Marca, Modelo, Capacidad )</t>
  </si>
  <si>
    <r>
      <t xml:space="preserve"> ( </t>
    </r>
    <r>
      <rPr>
        <b/>
        <i/>
        <sz val="14"/>
        <rFont val="Candara"/>
        <family val="2"/>
      </rPr>
      <t>1</t>
    </r>
    <r>
      <rPr>
        <b/>
        <i/>
        <sz val="10.5"/>
        <rFont val="Candara"/>
        <family val="2"/>
      </rPr>
      <t xml:space="preserve"> )  Actividad</t>
    </r>
  </si>
  <si>
    <t xml:space="preserve"> NOTAS:</t>
  </si>
  <si>
    <t>( 1 )</t>
  </si>
  <si>
    <t xml:space="preserve">Anótese sólo las sub-divisiones generales de obra: Terracerías, Estructuras, Drenaje y </t>
  </si>
  <si>
    <t>subdrenaje, Pavimentos, Señalamiento y dispositivos de seguridad.</t>
  </si>
  <si>
    <t>( 2 )</t>
  </si>
  <si>
    <t xml:space="preserve">En cada uno de los meses del programa deberá anotarse el número de unidades de la </t>
  </si>
  <si>
    <t xml:space="preserve">maquinaria o equipo que se utilizará. Deberá enlistarse la misma maquinaria que </t>
  </si>
  <si>
    <t xml:space="preserve"> </t>
  </si>
  <si>
    <t xml:space="preserve">                                                </t>
  </si>
  <si>
    <t xml:space="preserve">OBRA:  </t>
  </si>
  <si>
    <t>FORMATO PARA CÁLCULO DE COSTOS HORARIOS DE MAQUINARIA Y EQUIPO</t>
  </si>
  <si>
    <t>Máquina:</t>
  </si>
  <si>
    <t>Modelo:</t>
  </si>
  <si>
    <t>Capacidad:</t>
  </si>
  <si>
    <t>DATOS GENERALES</t>
  </si>
  <si>
    <t>Valor de mercado ( Vm ):</t>
  </si>
  <si>
    <t>$</t>
  </si>
  <si>
    <t>Vida económica ( Ve ):</t>
  </si>
  <si>
    <t>Llantas ( Pn ):</t>
  </si>
  <si>
    <t>Horas por año ( Ha ):</t>
  </si>
  <si>
    <t>Piezas especiales ( Vs ):</t>
  </si>
  <si>
    <t>Combustible por hora ( Gh ):</t>
  </si>
  <si>
    <t>Valor inicial ( Va ):</t>
  </si>
  <si>
    <t>Precio del combustible ( Pc ):</t>
  </si>
  <si>
    <t>Valor rescate ( Vr ):</t>
  </si>
  <si>
    <t>( % )</t>
  </si>
  <si>
    <t>Aceites por hora ( Ah):</t>
  </si>
  <si>
    <t>Tasa interés ( i ):</t>
  </si>
  <si>
    <t>Aceite entre cambios ( Ga ):</t>
  </si>
  <si>
    <t>Prima seguros ( s ):</t>
  </si>
  <si>
    <t>Vida económica llantas ( Vn ):</t>
  </si>
  <si>
    <t>Factor mantenimiento ( Q ):</t>
  </si>
  <si>
    <t>Vida económica pzas. especiales ( Vs ):</t>
  </si>
  <si>
    <t>CARGOS FIJOS</t>
  </si>
  <si>
    <t>Activa</t>
  </si>
  <si>
    <t>%</t>
  </si>
  <si>
    <t>Inactiva</t>
  </si>
  <si>
    <t>a.</t>
  </si>
  <si>
    <t>Depreciación:</t>
  </si>
  <si>
    <t>b.</t>
  </si>
  <si>
    <t>Inversión:</t>
  </si>
  <si>
    <t>c.</t>
  </si>
  <si>
    <t>Seguros:</t>
  </si>
  <si>
    <t>d.</t>
  </si>
  <si>
    <t>Mantenimiento:</t>
  </si>
  <si>
    <t>Suma cargos fijos:</t>
  </si>
  <si>
    <t>CONSUMOS</t>
  </si>
  <si>
    <t>Combustible</t>
  </si>
  <si>
    <t>Otras fuentes de energía</t>
  </si>
  <si>
    <t>Lubricantes</t>
  </si>
  <si>
    <t>Llantas</t>
  </si>
  <si>
    <t>e.</t>
  </si>
  <si>
    <t>Piezas especiales</t>
  </si>
  <si>
    <t>Suma consumos</t>
  </si>
  <si>
    <t>OPERACIÓN</t>
  </si>
  <si>
    <t>Salario operador (es):</t>
  </si>
  <si>
    <t>Suma Salarios / Turno ( Sr )</t>
  </si>
  <si>
    <t>Horas / Turno ( Ht ) =</t>
  </si>
  <si>
    <t xml:space="preserve">Operación:  </t>
  </si>
  <si>
    <t>Po = Sr / Ht</t>
  </si>
  <si>
    <t>Suma operación</t>
  </si>
  <si>
    <r>
      <t>COSTO DIRECTO</t>
    </r>
    <r>
      <rPr>
        <sz val="11"/>
        <rFont val="Calibri"/>
        <family val="2"/>
      </rPr>
      <t xml:space="preserve"> Hora máquina activa e inactiva</t>
    </r>
  </si>
  <si>
    <t>TRAMO:</t>
  </si>
  <si>
    <t>Datos básicos para el análisis</t>
  </si>
  <si>
    <t>Periodo analizado</t>
  </si>
  <si>
    <t>LFT 69</t>
  </si>
  <si>
    <r>
      <t>(Dcp)</t>
    </r>
    <r>
      <rPr>
        <sz val="8.5"/>
        <rFont val="Arial"/>
        <family val="2"/>
      </rPr>
      <t xml:space="preserve"> Días calendario en el periodo analizado</t>
    </r>
  </si>
  <si>
    <t>Días</t>
  </si>
  <si>
    <t>LFT 76</t>
  </si>
  <si>
    <r>
      <t>(Dvac)</t>
    </r>
    <r>
      <rPr>
        <sz val="8.5"/>
        <rFont val="Arial"/>
        <family val="2"/>
      </rPr>
      <t xml:space="preserve"> Días de vacaciones en el periodo analizado</t>
    </r>
  </si>
  <si>
    <t>LFT 80</t>
  </si>
  <si>
    <r>
      <t>(Pvac)</t>
    </r>
    <r>
      <rPr>
        <sz val="8.5"/>
        <rFont val="Arial"/>
        <family val="2"/>
      </rPr>
      <t xml:space="preserve"> Prima vacacional</t>
    </r>
  </si>
  <si>
    <t>LFT 87</t>
  </si>
  <si>
    <r>
      <t>(Dagn)</t>
    </r>
    <r>
      <rPr>
        <sz val="8.5"/>
        <rFont val="Arial"/>
        <family val="2"/>
      </rPr>
      <t xml:space="preserve"> Días de aguinaldo en el periodo analizado</t>
    </r>
  </si>
  <si>
    <t>Artículo</t>
  </si>
  <si>
    <t>Régimen obligatorio de acuerdo con el Artículo 11 de la 
Ley del Seguro Social (LSS)</t>
  </si>
  <si>
    <t>Obrero</t>
  </si>
  <si>
    <t>Patronal
Snd &gt; Smo</t>
  </si>
  <si>
    <t>Obrero - patronal
Snd = Smo</t>
  </si>
  <si>
    <t>LSS 71</t>
  </si>
  <si>
    <r>
      <t xml:space="preserve">(imss1) </t>
    </r>
    <r>
      <rPr>
        <sz val="8.5"/>
        <rFont val="Arial"/>
        <family val="2"/>
      </rPr>
      <t>Riesgos del trabajo</t>
    </r>
  </si>
  <si>
    <t>LSS 25</t>
  </si>
  <si>
    <r>
      <t>(imss2)</t>
    </r>
    <r>
      <rPr>
        <sz val="8.5"/>
        <rFont val="Arial"/>
        <family val="2"/>
      </rPr>
      <t xml:space="preserve"> Enfermedades y maternidad - pensionados y sus beneficiados</t>
    </r>
  </si>
  <si>
    <t>LSS 106-I</t>
  </si>
  <si>
    <r>
      <t>(imss3)</t>
    </r>
    <r>
      <rPr>
        <sz val="8.5"/>
        <rFont val="Arial"/>
        <family val="2"/>
      </rPr>
      <t xml:space="preserve"> Enfermedades y maternidad - prestaciones en especie fija</t>
    </r>
  </si>
  <si>
    <t>LSS 106-II</t>
  </si>
  <si>
    <r>
      <t>(imss4)</t>
    </r>
    <r>
      <rPr>
        <sz val="8.5"/>
        <rFont val="Arial"/>
        <family val="2"/>
      </rPr>
      <t xml:space="preserve"> Enfermedades y maternidad - prestaciones en especie variable</t>
    </r>
  </si>
  <si>
    <t>LSS 107-I</t>
  </si>
  <si>
    <r>
      <t>(imss5)</t>
    </r>
    <r>
      <rPr>
        <sz val="8.5"/>
        <rFont val="Arial"/>
        <family val="2"/>
      </rPr>
      <t xml:space="preserve"> Enfermedades y maternidad - prestaciones en dinero</t>
    </r>
  </si>
  <si>
    <t>LSS 147</t>
  </si>
  <si>
    <r>
      <t>(imss6)</t>
    </r>
    <r>
      <rPr>
        <sz val="8.5"/>
        <rFont val="Arial"/>
        <family val="2"/>
      </rPr>
      <t xml:space="preserve"> Invalidez y vida</t>
    </r>
  </si>
  <si>
    <t>LSS 168-I</t>
  </si>
  <si>
    <r>
      <t>(imss7)</t>
    </r>
    <r>
      <rPr>
        <sz val="8.5"/>
        <rFont val="Arial"/>
        <family val="2"/>
      </rPr>
      <t xml:space="preserve"> Seguro de retiro SAR</t>
    </r>
  </si>
  <si>
    <t>LSS 168-II</t>
  </si>
  <si>
    <r>
      <t>(imss8)</t>
    </r>
    <r>
      <rPr>
        <sz val="8.5"/>
        <rFont val="Arial"/>
        <family val="2"/>
      </rPr>
      <t xml:space="preserve"> Seguro de cesantía en edad avanzada y vejez</t>
    </r>
  </si>
  <si>
    <t>LSS 211</t>
  </si>
  <si>
    <r>
      <t>(imss9)</t>
    </r>
    <r>
      <rPr>
        <sz val="8.5"/>
        <rFont val="Arial"/>
        <family val="2"/>
      </rPr>
      <t xml:space="preserve"> Guarderías</t>
    </r>
  </si>
  <si>
    <t>RINF 2 - I</t>
  </si>
  <si>
    <r>
      <t>(Info)</t>
    </r>
    <r>
      <rPr>
        <sz val="8.5"/>
        <rFont val="Arial"/>
        <family val="2"/>
      </rPr>
      <t xml:space="preserve"> Aportaciones al Infonavit</t>
    </r>
  </si>
  <si>
    <r>
      <t>NOTA:</t>
    </r>
    <r>
      <rPr>
        <i/>
        <sz val="8.5"/>
        <rFont val="Arial"/>
        <family val="2"/>
      </rPr>
      <t xml:space="preserve">   </t>
    </r>
    <r>
      <rPr>
        <b/>
        <i/>
        <sz val="8.5"/>
        <rFont val="Arial"/>
        <family val="2"/>
      </rPr>
      <t xml:space="preserve">LFT </t>
    </r>
    <r>
      <rPr>
        <i/>
        <sz val="8.5"/>
        <rFont val="Arial"/>
        <family val="2"/>
      </rPr>
      <t xml:space="preserve">- Ley Federal del Trabajo;   </t>
    </r>
    <r>
      <rPr>
        <b/>
        <i/>
        <sz val="8.5"/>
        <rFont val="Arial"/>
        <family val="2"/>
      </rPr>
      <t>LSS</t>
    </r>
    <r>
      <rPr>
        <i/>
        <sz val="8.5"/>
        <rFont val="Arial"/>
        <family val="2"/>
      </rPr>
      <t xml:space="preserve"> - Ley del Seguro Social;   </t>
    </r>
    <r>
      <rPr>
        <b/>
        <i/>
        <sz val="8.5"/>
        <rFont val="Arial"/>
        <family val="2"/>
      </rPr>
      <t>RINF</t>
    </r>
    <r>
      <rPr>
        <i/>
        <sz val="8.5"/>
        <rFont val="Arial"/>
        <family val="2"/>
      </rPr>
      <t xml:space="preserve"> - Reglamento de la Ley del Infonavit.</t>
    </r>
  </si>
  <si>
    <t>Fórmula para obtener el Factor de Salario Real (FSR)</t>
  </si>
  <si>
    <t>FSR</t>
  </si>
  <si>
    <t>=</t>
  </si>
  <si>
    <t>Ps</t>
  </si>
  <si>
    <t>x</t>
  </si>
  <si>
    <t>Tp</t>
  </si>
  <si>
    <t>+</t>
  </si>
  <si>
    <t>TI</t>
  </si>
  <si>
    <t>Cálculo de la variable Ps por categoría desglosado</t>
  </si>
  <si>
    <t>(</t>
  </si>
  <si>
    <t>imss1</t>
  </si>
  <si>
    <t>imss2</t>
  </si>
  <si>
    <t>imss3</t>
  </si>
  <si>
    <t>imss4</t>
  </si>
  <si>
    <t>imss5</t>
  </si>
  <si>
    <t>imss6</t>
  </si>
  <si>
    <t>imss7</t>
  </si>
  <si>
    <t>imss8</t>
  </si>
  <si>
    <t>imss9</t>
  </si>
  <si>
    <t>Info</t>
  </si>
  <si>
    <t>)</t>
  </si>
  <si>
    <t>/</t>
  </si>
  <si>
    <t>Snd</t>
  </si>
  <si>
    <t>Cálculo de la variable Snd Salario Nominal diario</t>
  </si>
  <si>
    <t>2.1.1</t>
  </si>
  <si>
    <t>Salario nominal diario o por jornal</t>
  </si>
  <si>
    <t>Sns</t>
  </si>
  <si>
    <t>días</t>
  </si>
  <si>
    <t>2.1.2</t>
  </si>
  <si>
    <t>Salario nominal semanal</t>
  </si>
  <si>
    <t xml:space="preserve">Los salarios nominales semanales corresponden a la investigación directa excluyendo prima vacacional y aguinaldo proporcionales a la raya </t>
  </si>
  <si>
    <t>semanal que percibe el obrero.</t>
  </si>
  <si>
    <t>Sbc</t>
  </si>
  <si>
    <t>-</t>
  </si>
  <si>
    <t>Pvac</t>
  </si>
  <si>
    <t>Dagn</t>
  </si>
  <si>
    <t>2.1.3</t>
  </si>
  <si>
    <t>Salario base de cotización semanal</t>
  </si>
  <si>
    <t xml:space="preserve">Los salarios base de cotización semanal corresponden a la investigación directa e incluyen la cuota diaria, prima vacacional y aguinaldo </t>
  </si>
  <si>
    <t>proporcionales a la raya semanal que percibe el obrero.</t>
  </si>
  <si>
    <t>Sbc =</t>
  </si>
  <si>
    <t>Investigación directa</t>
  </si>
  <si>
    <t>2.1.4</t>
  </si>
  <si>
    <t>Prima vacacional</t>
  </si>
  <si>
    <t>Pvac =</t>
  </si>
  <si>
    <t>( ( ( Dvac x Pvac ) / Dcp ) ) x 100 x Snd</t>
  </si>
  <si>
    <t xml:space="preserve"> Snd</t>
  </si>
  <si>
    <t>2.1.5</t>
  </si>
  <si>
    <t>Agn</t>
  </si>
  <si>
    <t>Aguinaldo</t>
  </si>
  <si>
    <t>Agn =</t>
  </si>
  <si>
    <t>( Dagn / Dcp ) x Snd</t>
  </si>
  <si>
    <t>imss</t>
  </si>
  <si>
    <t>Cuotas al Instituto Mexicano del Seguro Social</t>
  </si>
  <si>
    <t>2.2.1</t>
  </si>
  <si>
    <t>Seguro por riesgos del trabajo</t>
  </si>
  <si>
    <t>Snd = Smo</t>
  </si>
  <si>
    <t>imss1 =</t>
  </si>
  <si>
    <t>Sbc  x</t>
  </si>
  <si>
    <t>Cuota obrero patronal</t>
  </si>
  <si>
    <t>Snd &gt; Smo</t>
  </si>
  <si>
    <t>Cuota patronal</t>
  </si>
  <si>
    <r>
      <t>Smo =</t>
    </r>
    <r>
      <rPr>
        <i/>
        <sz val="8.5"/>
        <rFont val="Arial"/>
        <family val="2"/>
      </rPr>
      <t xml:space="preserve"> Salario mínimo oficial diario</t>
    </r>
  </si>
  <si>
    <t>2.2.2</t>
  </si>
  <si>
    <t>Seguro por enfermedades y maternidad, pensionados y sus beneficiarios</t>
  </si>
  <si>
    <t>imss2 =</t>
  </si>
  <si>
    <t>2.2.3</t>
  </si>
  <si>
    <t>Seguro por enfermedades y maternidad, prestaciones en especie fija</t>
  </si>
  <si>
    <t>Cualquier salario</t>
  </si>
  <si>
    <t>imss3 =</t>
  </si>
  <si>
    <t xml:space="preserve">Este seguro se calcula como un importe fijo por cada trabajador, sin importar el salario que perciba, el área geográfica en donde se ejecute la </t>
  </si>
  <si>
    <t>obra, ni el lugar donde se contrate el trabajador.</t>
  </si>
  <si>
    <t>2.2.4</t>
  </si>
  <si>
    <t>Seguro por enfermedades y maternidad, prestaciones en especie variable</t>
  </si>
  <si>
    <t xml:space="preserve">imss4  =  </t>
  </si>
  <si>
    <t>2.2.5</t>
  </si>
  <si>
    <t>Seguro por enfermedades y maternidad, prestaciones en dinero</t>
  </si>
  <si>
    <t>imss5 =</t>
  </si>
  <si>
    <t>2.2.6</t>
  </si>
  <si>
    <t>Seguro por invalidez y vida</t>
  </si>
  <si>
    <t>imss6 =</t>
  </si>
  <si>
    <t>2.2.7</t>
  </si>
  <si>
    <t>Seguro por retiro (SAR)</t>
  </si>
  <si>
    <t>imss7 =</t>
  </si>
  <si>
    <t>2.2.8</t>
  </si>
  <si>
    <t>Seguro por cesantía en edad avanzada y vejez</t>
  </si>
  <si>
    <t>imss8 =</t>
  </si>
  <si>
    <t>2.2.9</t>
  </si>
  <si>
    <t>Seguro por guarderías</t>
  </si>
  <si>
    <t>imss9 =</t>
  </si>
  <si>
    <t>2.2.10</t>
  </si>
  <si>
    <t>info</t>
  </si>
  <si>
    <t>Aportación al Instituto del fondo para la Vivienda de los Trabajadores</t>
  </si>
  <si>
    <t>Reglamento de la Ley del Infonavit - Artículo 2, fracción I</t>
  </si>
  <si>
    <t>Info  =</t>
  </si>
  <si>
    <t>Cálculo de la variable Tp  Días pagados en el periodo</t>
  </si>
  <si>
    <t>Tp  =</t>
  </si>
  <si>
    <t>Dcp</t>
  </si>
  <si>
    <t>Dpvac</t>
  </si>
  <si>
    <t xml:space="preserve"> días</t>
  </si>
  <si>
    <t>días vac.</t>
  </si>
  <si>
    <t>de prima</t>
  </si>
  <si>
    <t>Cálculo de la variable TI  Días productivos en el periodo</t>
  </si>
  <si>
    <t>TI  =</t>
  </si>
  <si>
    <t>Días improductivos</t>
  </si>
  <si>
    <t>Cálculo de los días improductivos por razón de la Ley Federal del Trabajo, costumbre, meteroelógicos y enfermedades.</t>
  </si>
  <si>
    <t>Los días por LFT, Costumbre, Clima y LSS que coinciden en domingo se excluyen por considerarlos dentro de la cantidad LFT 69.</t>
  </si>
  <si>
    <t>$ Ps pb</t>
  </si>
  <si>
    <t>Fundamento</t>
  </si>
  <si>
    <t>Fecha</t>
  </si>
  <si>
    <t>Razón</t>
  </si>
  <si>
    <t>Cantidad
de días</t>
  </si>
  <si>
    <t>Domingos</t>
  </si>
  <si>
    <t>Descanso obligatorio</t>
  </si>
  <si>
    <t xml:space="preserve">Domingos </t>
  </si>
  <si>
    <t>Hábiles</t>
  </si>
  <si>
    <t>Vacaciones</t>
  </si>
  <si>
    <t>Cualquier hábil</t>
  </si>
  <si>
    <t>LFT 74</t>
  </si>
  <si>
    <t>1 de enero</t>
  </si>
  <si>
    <t>Inicio de año</t>
  </si>
  <si>
    <t>5 de Febrero</t>
  </si>
  <si>
    <t>Aniversario de la Constitución Mexicana</t>
  </si>
  <si>
    <t>21 de marzo</t>
  </si>
  <si>
    <t>Natalicio de Benito Juárez</t>
  </si>
  <si>
    <t>Martes</t>
  </si>
  <si>
    <t>1 de mayo</t>
  </si>
  <si>
    <t>Día del trabajo</t>
  </si>
  <si>
    <t>Lunes</t>
  </si>
  <si>
    <t>16 de septiembre</t>
  </si>
  <si>
    <t>Independencia de México</t>
  </si>
  <si>
    <t>20 de noviembre</t>
  </si>
  <si>
    <t>Revolución Mexicana</t>
  </si>
  <si>
    <t>1 de diciembre</t>
  </si>
  <si>
    <t>Cuando corresponda a la transmisión del poder ejecutivo</t>
  </si>
  <si>
    <t>No corresponde</t>
  </si>
  <si>
    <t>25 de diciembre</t>
  </si>
  <si>
    <t>Navidad católica</t>
  </si>
  <si>
    <t>Costumbre</t>
  </si>
  <si>
    <t>Jueves Santo</t>
  </si>
  <si>
    <t>Jueves</t>
  </si>
  <si>
    <t>Viernes Santo</t>
  </si>
  <si>
    <t>Viernes</t>
  </si>
  <si>
    <t>12 de diciembre</t>
  </si>
  <si>
    <t>Virgen María</t>
  </si>
  <si>
    <t>Clima</t>
  </si>
  <si>
    <t>Metereológicos</t>
  </si>
  <si>
    <t>Lluvia y mal tiempo</t>
  </si>
  <si>
    <t>LSS 96</t>
  </si>
  <si>
    <t>Enfermedad</t>
  </si>
  <si>
    <t>Días hábiles con cargo al patrón</t>
  </si>
  <si>
    <t>Total de días improductivos  =</t>
  </si>
  <si>
    <t>Cálculo de los días productivos</t>
  </si>
  <si>
    <t>Cálculo de la variable Fp  Factor de productividad Tp / TI  Días pagados entre días trabajados</t>
  </si>
  <si>
    <t>Fp =</t>
  </si>
  <si>
    <t>Cálculo de las variables FSR (Factor para Salario Real) y Sr (Salario Real)</t>
  </si>
  <si>
    <t>FSR =</t>
  </si>
  <si>
    <t>Cálculo de la variable Fsr Factor para Salario Real</t>
  </si>
  <si>
    <t>Fp</t>
  </si>
  <si>
    <t>Cálculo del Salario Real</t>
  </si>
  <si>
    <t>Sr =</t>
  </si>
  <si>
    <t>Fsr</t>
  </si>
  <si>
    <t>EJEMPLO DE CARGOS A LOS COSTOS DIRECTOS PARA OBTENER PRECIOS UNITARIOS</t>
  </si>
  <si>
    <t>Concepto No.:</t>
  </si>
  <si>
    <t>Descripción:</t>
  </si>
  <si>
    <t>a)</t>
  </si>
  <si>
    <t xml:space="preserve">Cantidad:   </t>
  </si>
  <si>
    <t>Concepto</t>
  </si>
  <si>
    <t>Cantidad</t>
  </si>
  <si>
    <t>Importe</t>
  </si>
  <si>
    <t>A costos directos</t>
  </si>
  <si>
    <t>Mano de obra</t>
  </si>
  <si>
    <t>Materiales</t>
  </si>
  <si>
    <t>Maquinaria</t>
  </si>
  <si>
    <t>Auxiliares</t>
  </si>
  <si>
    <t>Sub-total</t>
  </si>
  <si>
    <t>Indirectos (% de A)</t>
  </si>
  <si>
    <t xml:space="preserve">     0.15 x 100.00</t>
  </si>
  <si>
    <t>Sub-total (A + B)</t>
  </si>
  <si>
    <t>Costo financiero (% de A + B)</t>
  </si>
  <si>
    <t xml:space="preserve">     0.015 x 115.00</t>
  </si>
  <si>
    <t>Sub-total (C + D)</t>
  </si>
  <si>
    <t>Utilidad (% de C + D)</t>
  </si>
  <si>
    <t xml:space="preserve">     0.10717 x 116.73</t>
  </si>
  <si>
    <t>Sub-total (E+ F)</t>
  </si>
  <si>
    <t>Este análisis deberá efectuarse considerando características de la obra, sitio de ejecución y condiciones laborales de la Convocante.</t>
  </si>
  <si>
    <t xml:space="preserve">Indicar claramente en cada análisis de precio unitario, el nombre completo del concepto de obra de que se trate, su especificación, </t>
  </si>
  <si>
    <t xml:space="preserve">Los costos unitarios de todos los materiales deberán ser considerados puestos en obra, por lo tanto, en su análisis de precio unitario </t>
  </si>
  <si>
    <t>deberá desglosar la cantidad de este costo que corresponda al flete o transporte al lugar de la obra del material correspondiente.</t>
  </si>
  <si>
    <t>Licitación No.:</t>
  </si>
  <si>
    <t>PROGRAMA Y MONTOS MENSUALES DE OBRA</t>
  </si>
  <si>
    <t>Hoja número:</t>
  </si>
  <si>
    <t>de</t>
  </si>
  <si>
    <t>C o n c e p t o s</t>
  </si>
  <si>
    <t>Cantidad
de obra</t>
  </si>
  <si>
    <t>Uni - dad</t>
  </si>
  <si>
    <t>M  e  s  /  A  ñ  o</t>
  </si>
  <si>
    <t>No.</t>
  </si>
  <si>
    <t>Espec.</t>
  </si>
  <si>
    <t>Descripción</t>
  </si>
  <si>
    <t>Cant.</t>
  </si>
  <si>
    <t>Monto</t>
  </si>
  <si>
    <t>Suma de hoja</t>
  </si>
  <si>
    <t>Acumulado</t>
  </si>
  <si>
    <t>Nombre de la Empresa y/o persona física</t>
  </si>
  <si>
    <t>____% I.V.A</t>
  </si>
  <si>
    <t>Total</t>
  </si>
  <si>
    <t>RELACIÓN DE CONCEPTOS DE TRABAJO Y CANTIDADES DE 
OBRA PARA EXPRESIÓN DE PRECIOS UNITARIOS Y MONTO 
TOTAL DE LA PROPOSICIÓN</t>
  </si>
  <si>
    <t>Uni -
dad</t>
  </si>
  <si>
    <t>P r e c i o s   U n i t a r i o s</t>
  </si>
  <si>
    <t>Con letra</t>
  </si>
  <si>
    <t>Con número</t>
  </si>
  <si>
    <t xml:space="preserve">
</t>
  </si>
  <si>
    <t xml:space="preserve"> De:</t>
  </si>
  <si>
    <t xml:space="preserve"> A:</t>
  </si>
  <si>
    <t>Acarreos para terracerías</t>
  </si>
  <si>
    <t>Estructuras y obras de drenaje</t>
  </si>
  <si>
    <t>Materiales asfálticos</t>
  </si>
  <si>
    <t>Carpetas de concreto hidráulico</t>
  </si>
  <si>
    <t>Acarreos para pavimentos</t>
  </si>
  <si>
    <t>Señalamiento</t>
  </si>
  <si>
    <t>Instalaciones y obras complementarias</t>
  </si>
  <si>
    <r>
      <t>Importe programado sin I.V.A.</t>
    </r>
    <r>
      <rPr>
        <sz val="10.5"/>
        <rFont val="Candara"/>
        <family val="2"/>
      </rPr>
      <t/>
    </r>
  </si>
  <si>
    <t>Importe programado acumulado sin I.V.A.</t>
  </si>
  <si>
    <t>Importe programado con I.V.A.</t>
  </si>
  <si>
    <t>Importe programado acumulado con  I.V.A.</t>
  </si>
  <si>
    <t>( 3 )</t>
  </si>
  <si>
    <t>Lunes / Miércoles</t>
  </si>
  <si>
    <t>Lunes / Martes</t>
  </si>
  <si>
    <t>29 de Marzo</t>
  </si>
  <si>
    <t>30 de Marzo</t>
  </si>
  <si>
    <t>Miércoles</t>
  </si>
  <si>
    <r>
      <t>(UMA)</t>
    </r>
    <r>
      <rPr>
        <sz val="8.5"/>
        <rFont val="Arial"/>
        <family val="2"/>
      </rPr>
      <t xml:space="preserve"> Unidad de Medida Actualizada</t>
    </r>
  </si>
  <si>
    <t xml:space="preserve"> Ejercicio 2019</t>
  </si>
  <si>
    <t>Total del precio unitario (E + F)</t>
  </si>
  <si>
    <t xml:space="preserve">LICITACIÓN:  </t>
  </si>
  <si>
    <t xml:space="preserve"> Día</t>
  </si>
  <si>
    <t xml:space="preserve"> Días</t>
  </si>
  <si>
    <t>LICITACIÓN:</t>
  </si>
  <si>
    <t>Lunes / Jueves</t>
  </si>
  <si>
    <r>
      <t>A)</t>
    </r>
    <r>
      <rPr>
        <sz val="9.5"/>
        <rFont val="Tahoma"/>
        <family val="2"/>
      </rPr>
      <t xml:space="preserve"> </t>
    </r>
  </si>
  <si>
    <r>
      <t>B)</t>
    </r>
    <r>
      <rPr>
        <sz val="9.5"/>
        <rFont val="Tahoma"/>
        <family val="2"/>
      </rPr>
      <t xml:space="preserve"> </t>
    </r>
  </si>
  <si>
    <r>
      <t>C)</t>
    </r>
    <r>
      <rPr>
        <sz val="9.5"/>
        <rFont val="Tahoma"/>
        <family val="2"/>
      </rPr>
      <t xml:space="preserve"> </t>
    </r>
  </si>
  <si>
    <r>
      <t>D)</t>
    </r>
    <r>
      <rPr>
        <sz val="9.5"/>
        <rFont val="Tahoma"/>
        <family val="2"/>
      </rPr>
      <t xml:space="preserve"> </t>
    </r>
  </si>
  <si>
    <r>
      <t>E)</t>
    </r>
    <r>
      <rPr>
        <sz val="9.5"/>
        <rFont val="Tahoma"/>
        <family val="2"/>
      </rPr>
      <t xml:space="preserve"> </t>
    </r>
  </si>
  <si>
    <r>
      <t>F)</t>
    </r>
    <r>
      <rPr>
        <sz val="9.5"/>
        <rFont val="Tahoma"/>
        <family val="2"/>
      </rPr>
      <t xml:space="preserve"> </t>
    </r>
  </si>
  <si>
    <r>
      <t>G)</t>
    </r>
    <r>
      <rPr>
        <sz val="9.5"/>
        <rFont val="Tahoma"/>
        <family val="2"/>
      </rPr>
      <t xml:space="preserve"> </t>
    </r>
  </si>
  <si>
    <t>Precio unitario</t>
  </si>
  <si>
    <t xml:space="preserve"> N-CTR-CAR-1-01  TERRACERÍAS </t>
  </si>
  <si>
    <t>002/11</t>
  </si>
  <si>
    <t xml:space="preserve"> DESPALMES</t>
  </si>
  <si>
    <t>I</t>
  </si>
  <si>
    <t xml:space="preserve"> Despalmes, por unidad de obra terminada.</t>
  </si>
  <si>
    <t>m3</t>
  </si>
  <si>
    <t>003/11</t>
  </si>
  <si>
    <t xml:space="preserve"> CORTES</t>
  </si>
  <si>
    <t>J.1</t>
  </si>
  <si>
    <r>
      <t xml:space="preserve"> Excavaciones, por unidad de obra terminada </t>
    </r>
    <r>
      <rPr>
        <b/>
        <sz val="12"/>
        <rFont val="Calibri"/>
        <family val="2"/>
        <scheme val="minor"/>
      </rPr>
      <t xml:space="preserve">(EP-101, EP-103 </t>
    </r>
    <r>
      <rPr>
        <sz val="12"/>
        <rFont val="Calibri"/>
        <family val="2"/>
        <scheme val="minor"/>
      </rPr>
      <t>y</t>
    </r>
    <r>
      <rPr>
        <b/>
        <sz val="12"/>
        <rFont val="Calibri"/>
        <family val="2"/>
        <scheme val="minor"/>
      </rPr>
      <t xml:space="preserve"> EP-130):</t>
    </r>
  </si>
  <si>
    <t xml:space="preserve"> En cortes y adicionales abajo de la subrasante:</t>
  </si>
  <si>
    <t>b)</t>
  </si>
  <si>
    <t xml:space="preserve"> Cuando el material se desperdicie.</t>
  </si>
  <si>
    <t>005/11</t>
  </si>
  <si>
    <t xml:space="preserve"> EXCAVACIÓN PARA CANALES (EP-103)</t>
  </si>
  <si>
    <t xml:space="preserve"> Excavación para canales, cunetas y contracunetas,  cualquiera que sea su </t>
  </si>
  <si>
    <t xml:space="preserve"> clasificación y profundidad, por unidad de obra terminada.</t>
  </si>
  <si>
    <t>007/11</t>
  </si>
  <si>
    <t xml:space="preserve"> EXCAVACIÓN PARA ESTRUCTURAS</t>
  </si>
  <si>
    <t xml:space="preserve"> Excavación para estructuras, cualquiera que sea su clasificación y profundidad, por </t>
  </si>
  <si>
    <r>
      <t xml:space="preserve"> unidad de obra terminada </t>
    </r>
    <r>
      <rPr>
        <b/>
        <sz val="12"/>
        <rFont val="Calibri"/>
        <family val="2"/>
        <scheme val="minor"/>
      </rPr>
      <t>(EP-142).</t>
    </r>
  </si>
  <si>
    <t>009/11</t>
  </si>
  <si>
    <t xml:space="preserve"> TERRAPLENES</t>
  </si>
  <si>
    <t>G.2.4</t>
  </si>
  <si>
    <t xml:space="preserve"> Compactación del terreno natural en el área de desplante de los terraplenes y/o cama </t>
  </si>
  <si>
    <r>
      <t xml:space="preserve"> de los cortes, por unidad de obra terminada </t>
    </r>
    <r>
      <rPr>
        <b/>
        <sz val="12"/>
        <rFont val="Calibri"/>
        <family val="2"/>
        <scheme val="minor"/>
      </rPr>
      <t>(EP-140):</t>
    </r>
  </si>
  <si>
    <t xml:space="preserve">a) </t>
  </si>
  <si>
    <t xml:space="preserve"> Para un noventa por ciento (90%). </t>
  </si>
  <si>
    <t>J.3</t>
  </si>
  <si>
    <t xml:space="preserve"> Terraplenes utilizando materiales compactables procedentes de Bancos, por unidad</t>
  </si>
  <si>
    <r>
      <t xml:space="preserve"> de obra terminada </t>
    </r>
    <r>
      <rPr>
        <b/>
        <sz val="12"/>
        <rFont val="Calibri"/>
        <family val="2"/>
        <scheme val="minor"/>
      </rPr>
      <t>(EP-137).</t>
    </r>
  </si>
  <si>
    <t>2)</t>
  </si>
  <si>
    <t xml:space="preserve"> En el cuerpo del terraplén compactado  al noventa por ciento (90 %) del banco que </t>
  </si>
  <si>
    <r>
      <t xml:space="preserve"> elija el contratista </t>
    </r>
    <r>
      <rPr>
        <b/>
        <sz val="12"/>
        <rFont val="Calibri"/>
        <family val="2"/>
        <scheme val="minor"/>
      </rPr>
      <t>(EP-112).</t>
    </r>
  </si>
  <si>
    <t>6)</t>
  </si>
  <si>
    <t xml:space="preserve"> En capa subrasante compactado al noventa y ocho por ciento (98 %) del banco que </t>
  </si>
  <si>
    <r>
      <t xml:space="preserve"> elija el contratista </t>
    </r>
    <r>
      <rPr>
        <b/>
        <sz val="12"/>
        <rFont val="Calibri"/>
        <family val="2"/>
        <scheme val="minor"/>
      </rPr>
      <t xml:space="preserve">(EP-130, EP-137 </t>
    </r>
    <r>
      <rPr>
        <sz val="12"/>
        <rFont val="Calibri"/>
        <family val="2"/>
        <scheme val="minor"/>
      </rPr>
      <t>y</t>
    </r>
    <r>
      <rPr>
        <b/>
        <sz val="12"/>
        <rFont val="Calibri"/>
        <family val="2"/>
        <scheme val="minor"/>
      </rPr>
      <t xml:space="preserve"> EP-116).</t>
    </r>
  </si>
  <si>
    <t>011/11</t>
  </si>
  <si>
    <t xml:space="preserve"> RELLENOS</t>
  </si>
  <si>
    <t>J.2</t>
  </si>
  <si>
    <t xml:space="preserve"> Relleno con materiales procedentes de banco, por unidad de obra terminada.</t>
  </si>
  <si>
    <t xml:space="preserve"> Para relleno en cuñas de terraplén.</t>
  </si>
  <si>
    <t>1)</t>
  </si>
  <si>
    <t xml:space="preserve"> Contiguas a los estribos de puentes y estructuras de pasos a desnivel adicionadas </t>
  </si>
  <si>
    <t xml:space="preserve"> con sus cuñas de sobre ancho, compactado al noventa por ciento (90%) </t>
  </si>
  <si>
    <t xml:space="preserve"> Relleno en banquetas  compactado  al noventa por ciento (90 %) procedente del </t>
  </si>
  <si>
    <r>
      <t xml:space="preserve"> banco que elija el contratista, por unidad de obra terminada </t>
    </r>
    <r>
      <rPr>
        <b/>
        <sz val="12"/>
        <rFont val="Calibri"/>
        <family val="2"/>
        <scheme val="minor"/>
      </rPr>
      <t>(EP-126).</t>
    </r>
  </si>
  <si>
    <t xml:space="preserve"> N-CTR-CAR-1-02  ESTRUCTURAS</t>
  </si>
  <si>
    <t>001/00</t>
  </si>
  <si>
    <t xml:space="preserve"> MAMPOSTERÍA DE PIEDRA</t>
  </si>
  <si>
    <t>I.1</t>
  </si>
  <si>
    <r>
      <t xml:space="preserve"> Mampostería de piedra, por unidad de obra terminada </t>
    </r>
    <r>
      <rPr>
        <b/>
        <sz val="12"/>
        <rFont val="Calibri"/>
        <family val="2"/>
        <scheme val="minor"/>
      </rPr>
      <t>(EP-204):</t>
    </r>
  </si>
  <si>
    <t>3)</t>
  </si>
  <si>
    <t xml:space="preserve"> Mampostería de tercera clase, a cualquier altura, con mortero de cemento.</t>
  </si>
  <si>
    <t>002/00</t>
  </si>
  <si>
    <t xml:space="preserve"> ZAMPEADOS</t>
  </si>
  <si>
    <t>J</t>
  </si>
  <si>
    <t xml:space="preserve"> Zampeados, por unidad de obra terminada:</t>
  </si>
  <si>
    <r>
      <t xml:space="preserve"> Zampeado de mampostería, por unidad de obra terminada</t>
    </r>
    <r>
      <rPr>
        <b/>
        <sz val="12"/>
        <rFont val="Calibri"/>
        <family val="2"/>
        <scheme val="minor"/>
      </rPr>
      <t xml:space="preserve"> (EP-205):</t>
    </r>
  </si>
  <si>
    <t xml:space="preserve"> Mampostería de tercera clase, con mortero de cemento.</t>
  </si>
  <si>
    <t>003/04</t>
  </si>
  <si>
    <t>CONCRETO HIDRÁULICO</t>
  </si>
  <si>
    <r>
      <t xml:space="preserve"> Concreto hidráulico, por unidad de obra terminada </t>
    </r>
    <r>
      <rPr>
        <b/>
        <sz val="12"/>
        <rFont val="Calibri"/>
        <family val="2"/>
        <scheme val="minor"/>
      </rPr>
      <t>(EP-248):</t>
    </r>
  </si>
  <si>
    <t>d)</t>
  </si>
  <si>
    <t xml:space="preserve"> Simple, colado en seco en puentes y pasos a desnivel:</t>
  </si>
  <si>
    <t>4)</t>
  </si>
  <si>
    <t xml:space="preserve"> De F'c = 250 Kg/cm2, utilizado en losas  y diafragmas</t>
  </si>
  <si>
    <t>5)</t>
  </si>
  <si>
    <t xml:space="preserve"> De F'c = 250 Kg/cm2, utilizado en  coronas.</t>
  </si>
  <si>
    <t>14)</t>
  </si>
  <si>
    <t xml:space="preserve"> De F'c = 250 Kg/cm2, utilizado en guarniciones y remate de parapeto.</t>
  </si>
  <si>
    <t>004/02</t>
  </si>
  <si>
    <t xml:space="preserve"> ACERO PARA CONCRETO HIDRÁULICO</t>
  </si>
  <si>
    <t xml:space="preserve"> Acero de refuerzo, por unidad de obra terminada:</t>
  </si>
  <si>
    <r>
      <t xml:space="preserve"> Varillas con límite elástico igual o mayor a 4,200 Kg/cm2</t>
    </r>
    <r>
      <rPr>
        <b/>
        <sz val="12"/>
        <color indexed="8"/>
        <rFont val="Calibri"/>
        <family val="2"/>
        <scheme val="minor"/>
      </rPr>
      <t>:</t>
    </r>
  </si>
  <si>
    <t xml:space="preserve"> En puentes:</t>
  </si>
  <si>
    <r>
      <t xml:space="preserve"> Suministro y habilitado para todos los elementos de estructura</t>
    </r>
    <r>
      <rPr>
        <b/>
        <sz val="12"/>
        <rFont val="Calibri"/>
        <family val="2"/>
        <scheme val="minor"/>
      </rPr>
      <t xml:space="preserve"> (EP-215a).</t>
    </r>
  </si>
  <si>
    <t>kg</t>
  </si>
  <si>
    <t>e)</t>
  </si>
  <si>
    <r>
      <t xml:space="preserve"> Colocación para todos los elementos de la estructura</t>
    </r>
    <r>
      <rPr>
        <b/>
        <sz val="12"/>
        <rFont val="Calibri"/>
        <family val="2"/>
        <scheme val="minor"/>
      </rPr>
      <t xml:space="preserve"> (EP-215b).</t>
    </r>
  </si>
  <si>
    <t>009/00</t>
  </si>
  <si>
    <t xml:space="preserve"> PARAPETOS</t>
  </si>
  <si>
    <t xml:space="preserve"> Parapetos, por unidad de obra terminada:</t>
  </si>
  <si>
    <t xml:space="preserve"> Parapetos metálicos:</t>
  </si>
  <si>
    <r>
      <t xml:space="preserve"> Según proyecto tipo No. T-34.4.1</t>
    </r>
    <r>
      <rPr>
        <b/>
        <sz val="12"/>
        <rFont val="Calibri"/>
        <family val="2"/>
        <scheme val="minor"/>
      </rPr>
      <t xml:space="preserve"> (EP-306).</t>
    </r>
  </si>
  <si>
    <t>ml</t>
  </si>
  <si>
    <t>010/00</t>
  </si>
  <si>
    <t xml:space="preserve"> GUARNICIONES Y BANQUETAS</t>
  </si>
  <si>
    <t xml:space="preserve"> Guarniciones y banquetas, por unidad de obra terminada:</t>
  </si>
  <si>
    <t xml:space="preserve"> Guarniciones de concreto hidráulico coladas en el lugar, por unidad de obra </t>
  </si>
  <si>
    <r>
      <t xml:space="preserve"> terminada </t>
    </r>
    <r>
      <rPr>
        <b/>
        <sz val="12"/>
        <rFont val="Calibri"/>
        <family val="2"/>
        <scheme val="minor"/>
      </rPr>
      <t>(EP-300):</t>
    </r>
  </si>
  <si>
    <t xml:space="preserve"> De F'c = 200 Kg/cm2, de seiscientos cuarenta (640) cm2 de sección.</t>
  </si>
  <si>
    <t xml:space="preserve"> Banquetas de concreto hidráulico, por unidad de obra terminada:</t>
  </si>
  <si>
    <r>
      <t xml:space="preserve"> De F'c = 150 Kg/cm2, utilizado en banquetas</t>
    </r>
    <r>
      <rPr>
        <b/>
        <sz val="12"/>
        <rFont val="Calibri"/>
        <family val="2"/>
        <scheme val="minor"/>
      </rPr>
      <t xml:space="preserve"> (EP-207).</t>
    </r>
  </si>
  <si>
    <t>012/00</t>
  </si>
  <si>
    <t xml:space="preserve"> RECUBRIMIENTO CON PINTURA</t>
  </si>
  <si>
    <t xml:space="preserve"> Recubrimiento con pintura, por unidad de obra terminada:</t>
  </si>
  <si>
    <r>
      <t xml:space="preserve"> Tratamiento de superficies de concreto hidráulico </t>
    </r>
    <r>
      <rPr>
        <b/>
        <sz val="12"/>
        <rFont val="Calibri"/>
        <family val="2"/>
        <scheme val="minor"/>
      </rPr>
      <t>(EP-231).</t>
    </r>
  </si>
  <si>
    <t>m2</t>
  </si>
  <si>
    <t>013/00</t>
  </si>
  <si>
    <t xml:space="preserve"> DEMOLICIONES Y DESMANTELAMIENTOS</t>
  </si>
  <si>
    <t xml:space="preserve"> Demoliciones y desmantelamientos, por unidad de obra terminada:</t>
  </si>
  <si>
    <r>
      <t xml:space="preserve"> Demoliciones, por unidad de obra terminada </t>
    </r>
    <r>
      <rPr>
        <b/>
        <sz val="12"/>
        <rFont val="Calibri"/>
        <family val="2"/>
        <scheme val="minor"/>
      </rPr>
      <t>(EP-236):</t>
    </r>
  </si>
  <si>
    <t xml:space="preserve"> De mampostería cualquiera que sea su tipo.</t>
  </si>
  <si>
    <t xml:space="preserve"> De Zampeado de concreto hidráulico reforzado.</t>
  </si>
  <si>
    <t>7)</t>
  </si>
  <si>
    <t xml:space="preserve"> De concreto hidráulico reforzado.</t>
  </si>
  <si>
    <t xml:space="preserve"> 3.01.02  ESTRUCTURAS Y OBRAS DE DRENAJE</t>
  </si>
  <si>
    <t>047-G</t>
  </si>
  <si>
    <t xml:space="preserve"> CONCRETO HIDRÁULICO</t>
  </si>
  <si>
    <t>12</t>
  </si>
  <si>
    <t xml:space="preserve"> Juntas de dilatación, por unidad de obra terminada (Inciso: 3.01.02.026-H.11):</t>
  </si>
  <si>
    <t xml:space="preserve"> No metálicas:</t>
  </si>
  <si>
    <t xml:space="preserve"> De cartón asfaltado.</t>
  </si>
  <si>
    <t xml:space="preserve"> De dos punto cinco (2.5) centímetros de espesor.</t>
  </si>
  <si>
    <t xml:space="preserve"> De Sikaflex 1-A o similar:</t>
  </si>
  <si>
    <t>c)</t>
  </si>
  <si>
    <t>dm3</t>
  </si>
  <si>
    <t>047-Y</t>
  </si>
  <si>
    <t xml:space="preserve"> TRABAJOS DIVERSOS</t>
  </si>
  <si>
    <t xml:space="preserve"> Tubos de cartón parafinado para aligerar los elementos estructurales, por </t>
  </si>
  <si>
    <r>
      <t xml:space="preserve"> unidad de obra terminada</t>
    </r>
    <r>
      <rPr>
        <b/>
        <sz val="12"/>
        <rFont val="Calibri"/>
        <family val="2"/>
        <scheme val="minor"/>
      </rPr>
      <t xml:space="preserve"> (EP-343)</t>
    </r>
    <r>
      <rPr>
        <sz val="12"/>
        <rFont val="Calibri"/>
        <family val="2"/>
        <scheme val="minor"/>
      </rPr>
      <t>:</t>
    </r>
  </si>
  <si>
    <t xml:space="preserve"> De 21 cm. de diámetro.</t>
  </si>
  <si>
    <t>21</t>
  </si>
  <si>
    <r>
      <t xml:space="preserve"> Drenes de plástico durafelx "D" o similar, por unidad de obra terminada </t>
    </r>
    <r>
      <rPr>
        <b/>
        <sz val="12"/>
        <rFont val="Calibri"/>
        <family val="2"/>
        <scheme val="minor"/>
      </rPr>
      <t>(EP-322):</t>
    </r>
  </si>
  <si>
    <t xml:space="preserve"> De 7.6 cm. de diámetro y 40 cm de longitud.</t>
  </si>
  <si>
    <t>pza</t>
  </si>
  <si>
    <t xml:space="preserve"> De 7.6 cm. de diámetro y 180 cm de longitud.</t>
  </si>
  <si>
    <t>24</t>
  </si>
  <si>
    <t xml:space="preserve"> Apoyo de neopreno de dureza shore 60, por unidad de obra terminada:</t>
  </si>
  <si>
    <r>
      <t xml:space="preserve"> Simple </t>
    </r>
    <r>
      <rPr>
        <b/>
        <sz val="12"/>
        <rFont val="Calibri"/>
        <family val="2"/>
        <scheme val="minor"/>
      </rPr>
      <t>(EP-326)</t>
    </r>
    <r>
      <rPr>
        <sz val="12"/>
        <rFont val="Calibri"/>
        <family val="2"/>
        <scheme val="minor"/>
      </rPr>
      <t>.</t>
    </r>
  </si>
  <si>
    <r>
      <t xml:space="preserve"> Reforzado </t>
    </r>
    <r>
      <rPr>
        <b/>
        <sz val="12"/>
        <rFont val="Calibri"/>
        <family val="2"/>
        <scheme val="minor"/>
      </rPr>
      <t>(EP-327)</t>
    </r>
    <r>
      <rPr>
        <sz val="12"/>
        <rFont val="Calibri"/>
        <family val="2"/>
        <scheme val="minor"/>
      </rPr>
      <t>.</t>
    </r>
  </si>
  <si>
    <t xml:space="preserve"> N-CTR-CAR-1-04 PAVIMENTOS</t>
  </si>
  <si>
    <t xml:space="preserve"> SUB-BASES Y BASES</t>
  </si>
  <si>
    <t xml:space="preserve"> Sub-base y base, por unidad de obra terminada:</t>
  </si>
  <si>
    <t xml:space="preserve"> Base:</t>
  </si>
  <si>
    <t xml:space="preserve"> Compactada al noventa y cinco por ciento (95%):</t>
  </si>
  <si>
    <r>
      <t xml:space="preserve"> Proveniente del banco que elija el contratista </t>
    </r>
    <r>
      <rPr>
        <b/>
        <sz val="12"/>
        <rFont val="Calibri"/>
        <family val="2"/>
        <scheme val="minor"/>
      </rPr>
      <t>(EP-406).</t>
    </r>
  </si>
  <si>
    <t>004/00</t>
  </si>
  <si>
    <t xml:space="preserve"> RIEGOS DE IMPREGNACIÓN</t>
  </si>
  <si>
    <t xml:space="preserve"> Riegos de impregnación, por unidad de obra terminada:</t>
  </si>
  <si>
    <t xml:space="preserve"> Material asfáltico, por unidad de obra terminada:</t>
  </si>
  <si>
    <r>
      <t xml:space="preserve"> Emulsión asfáltica </t>
    </r>
    <r>
      <rPr>
        <b/>
        <sz val="12"/>
        <rFont val="Calibri"/>
        <family val="2"/>
        <scheme val="minor"/>
      </rPr>
      <t>(EP-453).</t>
    </r>
  </si>
  <si>
    <t>lt</t>
  </si>
  <si>
    <t xml:space="preserve"> Material para poreo, por unidad de obra terminada:</t>
  </si>
  <si>
    <t xml:space="preserve"> Arena empleada para cubrir la base impregnada,  por unidad de obra terminada:</t>
  </si>
  <si>
    <r>
      <t xml:space="preserve"> Proveniente del banco que elija el contratista</t>
    </r>
    <r>
      <rPr>
        <b/>
        <sz val="12"/>
        <rFont val="Calibri"/>
        <family val="2"/>
        <scheme val="minor"/>
      </rPr>
      <t xml:space="preserve"> (EP-424).</t>
    </r>
  </si>
  <si>
    <t>008/13</t>
  </si>
  <si>
    <t xml:space="preserve"> CAPAS DE RODADURA CON MEZCLA ASFÁLTICA EN FRÍO</t>
  </si>
  <si>
    <t xml:space="preserve"> Capas de rodadura con mezcla asfáltica en frío, por unidad de obra terminada:</t>
  </si>
  <si>
    <t xml:space="preserve"> Capas de rodadura por sistemas de riegos, por unidad de obra terminada:</t>
  </si>
  <si>
    <t xml:space="preserve"> Materiales asfálticos, por unidad de obra terminada:</t>
  </si>
  <si>
    <r>
      <t xml:space="preserve"> Emulsiones asfálticas en riego de liga </t>
    </r>
    <r>
      <rPr>
        <b/>
        <sz val="12"/>
        <rFont val="Calibri"/>
        <family val="2"/>
        <scheme val="minor"/>
      </rPr>
      <t>(EP-451).</t>
    </r>
  </si>
  <si>
    <r>
      <t xml:space="preserve"> Emulsión diluida para riego superficial sobre el sello </t>
    </r>
    <r>
      <rPr>
        <b/>
        <sz val="12"/>
        <rFont val="Calibri"/>
        <family val="2"/>
        <scheme val="minor"/>
      </rPr>
      <t>(EP-422).</t>
    </r>
  </si>
  <si>
    <t xml:space="preserve"> Carpetas de uno (1), dos (2) y tres (3) riegos, por unidad de obra terminada </t>
  </si>
  <si>
    <t xml:space="preserve"> De dos (2) riegos:</t>
  </si>
  <si>
    <t xml:space="preserve"> Con material No. 2 y material 3-A:</t>
  </si>
  <si>
    <r>
      <t xml:space="preserve"> Proveniente del banco que elija el contratista</t>
    </r>
    <r>
      <rPr>
        <b/>
        <sz val="12"/>
        <rFont val="Calibri"/>
        <family val="2"/>
        <scheme val="minor"/>
      </rPr>
      <t xml:space="preserve"> (EP-428).</t>
    </r>
  </si>
  <si>
    <t xml:space="preserve"> N-CTR-CAR-1-07 SEÑALAMIENTO Y DISPOSITIVOS DE SEGURIDAD</t>
  </si>
  <si>
    <t xml:space="preserve"> MARCAS EN PAVIMENTO</t>
  </si>
  <si>
    <r>
      <t xml:space="preserve">Marcas en pavimento, por unidad de obra terminada </t>
    </r>
    <r>
      <rPr>
        <b/>
        <sz val="12"/>
        <rFont val="Calibri"/>
        <family val="2"/>
        <scheme val="minor"/>
      </rPr>
      <t>(EP-232):</t>
    </r>
  </si>
  <si>
    <t xml:space="preserve"> Raya de 12 cm de ancho.</t>
  </si>
  <si>
    <t>005/00</t>
  </si>
  <si>
    <t xml:space="preserve"> SEÑALES VERTICALES BAJAS (EP-500)</t>
  </si>
  <si>
    <t>06</t>
  </si>
  <si>
    <t xml:space="preserve"> Señales de Información General (SIG):</t>
  </si>
  <si>
    <t xml:space="preserve"> Señales SIG, de:</t>
  </si>
  <si>
    <t xml:space="preserve"> De 40 x 178 cm.</t>
  </si>
  <si>
    <r>
      <t xml:space="preserve">Esta relación se compone de </t>
    </r>
    <r>
      <rPr>
        <b/>
        <i/>
        <sz val="12"/>
        <rFont val="Calibri"/>
        <family val="2"/>
      </rPr>
      <t xml:space="preserve">Treinta y ocho ( 38 ) </t>
    </r>
    <r>
      <rPr>
        <i/>
        <sz val="12"/>
        <rFont val="Calibri"/>
        <family val="2"/>
      </rPr>
      <t>conceptos.</t>
    </r>
  </si>
  <si>
    <t>Nombre del contratante</t>
  </si>
  <si>
    <t>Descripción de la obra</t>
  </si>
  <si>
    <t>Ejercido</t>
  </si>
  <si>
    <t>Por ejercer</t>
  </si>
  <si>
    <t>Fecha prevista para 
su terminación</t>
  </si>
  <si>
    <t>RELACIÓN DE CONTRATOS DE OBRAS EN VIGOR 
QUE SE TENGAN CELEBRADOS TANTO CON LA ADMINISTRACIÓN PÚBLICA COMO CON PARTICULARES</t>
  </si>
  <si>
    <t xml:space="preserve">NOTA: </t>
  </si>
  <si>
    <t>Nombre de la Empresa</t>
  </si>
  <si>
    <t xml:space="preserve">En caso de que el licitante no tenga obras en vigor, en el recuadro deberá indicar la </t>
  </si>
  <si>
    <t>leyenda “No se tienen obras en vigor”.</t>
  </si>
  <si>
    <r>
      <t xml:space="preserve">NOTA ( 1 ) : </t>
    </r>
    <r>
      <rPr>
        <sz val="11"/>
        <rFont val="Calibri"/>
        <family val="2"/>
        <scheme val="minor"/>
      </rPr>
      <t xml:space="preserve">Deberán anotarse para cada una de las máquinas a emplear los datos </t>
    </r>
  </si>
  <si>
    <r>
      <t xml:space="preserve">EJEMPLO: </t>
    </r>
    <r>
      <rPr>
        <sz val="11"/>
        <rFont val="Calibri"/>
        <family val="2"/>
        <scheme val="minor"/>
      </rPr>
      <t>Tractor, tractor, tractor, etc., tantos como sea necesario.</t>
    </r>
  </si>
  <si>
    <r>
      <t>NOTAS:</t>
    </r>
    <r>
      <rPr>
        <sz val="10.5"/>
        <rFont val="Calibri"/>
        <family val="2"/>
        <scheme val="minor"/>
      </rPr>
      <t xml:space="preserve">   </t>
    </r>
  </si>
  <si>
    <t></t>
  </si>
  <si>
    <t></t>
  </si>
  <si>
    <t></t>
  </si>
  <si>
    <r>
      <t>Terracerías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(Excepto acarreos)</t>
    </r>
  </si>
  <si>
    <r>
      <t>Porcentaje de obra programado</t>
    </r>
    <r>
      <rPr>
        <b/>
        <sz val="11"/>
        <rFont val="Calibri"/>
        <family val="2"/>
        <scheme val="minor"/>
      </rPr>
      <t xml:space="preserve"> (  3  )</t>
    </r>
  </si>
  <si>
    <t>RESUMEN DEL PROGRAMA Y MONTOS 
MENSUALES DE OBRA</t>
  </si>
  <si>
    <t>(  1  )  
Sub-división general de los conceptos de la obra</t>
  </si>
  <si>
    <t xml:space="preserve">(  2  )  Mes  /  Año  </t>
  </si>
  <si>
    <t>Forma TEC-10</t>
  </si>
  <si>
    <t>Forma TEC-11</t>
  </si>
  <si>
    <t>Forma TEC-12</t>
  </si>
  <si>
    <t>INTEGRACIÓN DE PRECIOS UNITARIOS   ANEXO No. 1</t>
  </si>
  <si>
    <t>INTEGRACIÓN DE PRECIOS UNITARIOS   ANEXO No. 2</t>
  </si>
  <si>
    <t>INTEGRACIÓN DE PRECIOS UNITARIOS   ANEXO No. 3</t>
  </si>
  <si>
    <t>Forma ECO-04</t>
  </si>
  <si>
    <t>Forma ECO-05</t>
  </si>
  <si>
    <t>EJEMPLO DE INTEGRACIÓN DEL SALARIO REAL DE MANO DE OBRA EN LA CONSTRUCCIÓN</t>
  </si>
  <si>
    <r>
      <t xml:space="preserve">(  </t>
    </r>
    <r>
      <rPr>
        <b/>
        <i/>
        <sz val="14"/>
        <rFont val="Candara"/>
        <family val="2"/>
      </rPr>
      <t>2</t>
    </r>
    <r>
      <rPr>
        <b/>
        <i/>
        <sz val="10.5"/>
        <rFont val="Candara"/>
        <family val="2"/>
      </rPr>
      <t xml:space="preserve">  )  Mes  /  Año  </t>
    </r>
  </si>
  <si>
    <t xml:space="preserve">Por Ley el porcentaje de este seguro depende del grado de siniestralidad de la empresa, por lo que cada postor deberá verificar el porcentaje </t>
  </si>
  <si>
    <t xml:space="preserve">de este seguro con base a su último pago al Instituto Mexicano del Seguro Social. Para este cálculo se considera la clase V correspondiente </t>
  </si>
  <si>
    <t xml:space="preserve">a las empresas constructoras clasificadas en la división No. 4 Grupo 41 del Reglamento de Clasificación de empresas y Prima de Riesgos de </t>
  </si>
  <si>
    <t>Trabajo del IMSS.</t>
  </si>
  <si>
    <t xml:space="preserve">Este seguro se deberá cubrir exclusivamente por los salarios base de cotización que superen tres veces el salario mínimo del Distrito Federal </t>
  </si>
  <si>
    <t>y adicional al estipulado en el Artículo 106 fracción I.</t>
  </si>
  <si>
    <t>Este salario se obtiene de investigación directa en obras en proceso de construcción de la raya que recibe el obrero semanalmente dividiéndo-</t>
  </si>
  <si>
    <t xml:space="preserve">lo entre 7 días y deduciendo el importe por concepto de Prima Vacacional y aguinaldo proporcionales, ya que es común que en la Industria de </t>
  </si>
  <si>
    <t>la Construcción se anticipen estas prestaciones dentro del pago semanal al trabajador.</t>
  </si>
  <si>
    <t>número de concepto, cantidad a ejecutar y unidad de medición, tal como se indica en la Forma ECO-05.</t>
  </si>
  <si>
    <t>Sbc  -  ( Smgdf  x  3 )  x</t>
  </si>
  <si>
    <t>Smgdf  x</t>
  </si>
  <si>
    <t>D = ( Va - Vr ) / Ve</t>
  </si>
  <si>
    <t>I = ( Va + Vr ) / ( 2 x Ha ) x i</t>
  </si>
  <si>
    <t>S = ( Va + Vr ) / ( 2 x Ha ) x s</t>
  </si>
  <si>
    <t>M = Q x D</t>
  </si>
  <si>
    <t>Co = Gh x Pc</t>
  </si>
  <si>
    <t>Lb = ( Ah + Ga ) Pa</t>
  </si>
  <si>
    <t>N = Pn / Vn</t>
  </si>
  <si>
    <t>As = Ps / Vs</t>
  </si>
  <si>
    <t xml:space="preserve"> Años</t>
  </si>
  <si>
    <t xml:space="preserve"> Hr/año</t>
  </si>
  <si>
    <t xml:space="preserve"> Lt</t>
  </si>
  <si>
    <t xml:space="preserve"> Hr</t>
  </si>
  <si>
    <t>( Hr )</t>
  </si>
  <si>
    <r>
      <t>Pavimentación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(Excepto materiales asfálticos, 
carpetas de concreto hidráulico y acarreos)</t>
    </r>
  </si>
  <si>
    <t xml:space="preserve">Considérense las subdivisiones generales de obra que se indican y de acuerdo a los </t>
  </si>
  <si>
    <t>conceptos de la Forma ECO-05.</t>
  </si>
  <si>
    <t xml:space="preserve">En cada uno de los meses del programa deberá anotarse el importe que se ejercerá </t>
  </si>
  <si>
    <t xml:space="preserve">para cada sub-división de acuerdo al programa por concepto que se haya elaborado </t>
  </si>
  <si>
    <t>en la Forma ECO-03. Los montos no incluyen el I.V.A.</t>
  </si>
  <si>
    <t xml:space="preserve">Tomar en cuenta que para erogar la asignación se deberá programar la obra de forma </t>
  </si>
  <si>
    <t xml:space="preserve">que el programa financiero cumpla como mínimo con los porcentajes de erogación </t>
  </si>
  <si>
    <t>que se indican en el documento Trabajos por Ejecutar.</t>
  </si>
  <si>
    <t>considera en la Forma TEC-11.</t>
  </si>
  <si>
    <r>
      <t xml:space="preserve">Esta relación se compone de </t>
    </r>
    <r>
      <rPr>
        <b/>
        <i/>
        <sz val="12"/>
        <rFont val="Calibri"/>
        <family val="2"/>
      </rPr>
      <t xml:space="preserve">_____________ </t>
    </r>
    <r>
      <rPr>
        <i/>
        <sz val="12"/>
        <rFont val="Calibri"/>
        <family val="2"/>
      </rPr>
      <t>conceptos.</t>
    </r>
  </si>
  <si>
    <t>INTEGRACIÓN DE PRECIOS UNITARIOS  ANEXO No. 2</t>
  </si>
  <si>
    <t>JUNTA MUNICIPAL DE AGUA Y SANEAMIENTO DE NUEVO CASAS GRANDES</t>
  </si>
  <si>
    <t>JMASNCG-OP-LP-003-2024</t>
  </si>
  <si>
    <t xml:space="preserve">CONSTRUCCIÓN 1ER ETAPA DEL 4TO LECHO DE SECADO EN LA PLANTA DE TRATAMIENTO DE AGUAS RESIDUALES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</si>
</sst>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;\-&quot;$&quot;#,##0.00"/>
    <numFmt numFmtId="44" formatCode="_-&quot;$&quot;* #,##0.00_-;\-&quot;$&quot;* #,##0.00_-;_-&quot;$&quot;* &quot;-&quot;??_-;_-@_-"/>
    <numFmt numFmtId="164" formatCode="#,##0.0"/>
    <numFmt numFmtId="165" formatCode="0.0"/>
    <numFmt numFmtId="166" formatCode="0.00000%"/>
    <numFmt numFmtId="167" formatCode="0.000%"/>
    <numFmt numFmtId="168" formatCode="0.0000"/>
    <numFmt numFmtId="169" formatCode="&quot;$&quot;#,##0.00"/>
    <numFmt numFmtId="170" formatCode="00"/>
    <numFmt numFmtId="171" formatCode="000"/>
    <numFmt numFmtId="172" formatCode="dd/mmm/yyyy;@"/>
    <numFmt numFmtId="173" formatCode="0.0%"/>
    <numFmt numFmtId="174" formatCode="dd/mmm"/>
  </numFmts>
  <fonts count="7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name val="Candara"/>
      <family val="2"/>
    </font>
    <font>
      <i/>
      <sz val="9"/>
      <name val="Arial"/>
      <family val="2"/>
    </font>
    <font>
      <sz val="17"/>
      <name val="Microsoft Sans Serif"/>
      <family val="2"/>
    </font>
    <font>
      <sz val="11"/>
      <name val="Candara"/>
      <family val="2"/>
    </font>
    <font>
      <i/>
      <sz val="11"/>
      <name val="Candara"/>
      <family val="2"/>
    </font>
    <font>
      <i/>
      <sz val="10.5"/>
      <name val="Candara"/>
      <family val="2"/>
    </font>
    <font>
      <b/>
      <i/>
      <sz val="10.5"/>
      <name val="Candara"/>
      <family val="2"/>
    </font>
    <font>
      <b/>
      <sz val="10.5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9.5"/>
      <name val="Arial"/>
      <family val="2"/>
    </font>
    <font>
      <sz val="8.5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2"/>
      <name val="Candara"/>
      <family val="2"/>
    </font>
    <font>
      <b/>
      <sz val="10"/>
      <name val="MS Sans Serif"/>
      <family val="2"/>
    </font>
    <font>
      <b/>
      <i/>
      <sz val="14"/>
      <name val="Candara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name val="Verdana"/>
      <family val="2"/>
    </font>
    <font>
      <sz val="14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8"/>
      <name val="Calibri"/>
      <family val="2"/>
    </font>
    <font>
      <sz val="8"/>
      <name val="Calibri"/>
      <family val="2"/>
    </font>
    <font>
      <i/>
      <sz val="10"/>
      <name val="Calibri"/>
      <family val="2"/>
    </font>
    <font>
      <sz val="10"/>
      <name val="Times New Roman"/>
      <family val="1"/>
    </font>
    <font>
      <b/>
      <sz val="9"/>
      <name val="Arial"/>
      <family val="2"/>
    </font>
    <font>
      <sz val="10"/>
      <name val="Verdana"/>
      <family val="2"/>
    </font>
    <font>
      <b/>
      <sz val="8.5"/>
      <name val="Arial"/>
      <family val="2"/>
    </font>
    <font>
      <sz val="9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9"/>
      <name val="Verdana"/>
      <family val="2"/>
    </font>
    <font>
      <sz val="10.5"/>
      <name val="Verdana"/>
      <family val="2"/>
    </font>
    <font>
      <sz val="10"/>
      <name val="Calibri"/>
      <family val="2"/>
      <scheme val="minor"/>
    </font>
    <font>
      <b/>
      <sz val="11"/>
      <name val="Candara"/>
      <family val="2"/>
    </font>
    <font>
      <b/>
      <sz val="11.5"/>
      <name val="Calibri"/>
      <family val="2"/>
    </font>
    <font>
      <sz val="11"/>
      <name val="Calibri"/>
      <family val="2"/>
      <scheme val="minor"/>
    </font>
    <font>
      <b/>
      <sz val="9.5"/>
      <name val="Arial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2"/>
      <name val="Arial"/>
      <family val="2"/>
    </font>
    <font>
      <b/>
      <sz val="14"/>
      <name val="Verdana"/>
      <family val="2"/>
    </font>
    <font>
      <sz val="10.5"/>
      <name val="Candara"/>
      <family val="2"/>
    </font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sz val="9.5"/>
      <name val="Tahoma"/>
      <family val="2"/>
    </font>
    <font>
      <b/>
      <sz val="9.5"/>
      <name val="Tahoma"/>
      <family val="2"/>
    </font>
    <font>
      <b/>
      <sz val="9.5"/>
      <name val="Corbel"/>
      <family val="2"/>
    </font>
    <font>
      <sz val="10"/>
      <name val="Corbel"/>
      <family val="2"/>
    </font>
    <font>
      <sz val="9"/>
      <name val="Arial Unicode MS"/>
      <family val="2"/>
    </font>
    <font>
      <sz val="10"/>
      <name val="Arial Unicode MS"/>
      <family val="2"/>
    </font>
    <font>
      <b/>
      <sz val="9"/>
      <name val="Arial Unicode MS"/>
      <family val="2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9"/>
      <color theme="1"/>
      <name val="Verdana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9.5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b/>
      <sz val="14"/>
      <name val="Wingdings"/>
      <charset val="2"/>
    </font>
    <font>
      <b/>
      <sz val="14"/>
      <name val="Times New Roman"/>
      <family val="1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auto="1"/>
      </right>
      <top style="hair">
        <color theme="1"/>
      </top>
      <bottom style="hair">
        <color theme="1"/>
      </bottom>
      <diagonal/>
    </border>
    <border>
      <left style="thin">
        <color auto="1"/>
      </left>
      <right style="thin">
        <color auto="1"/>
      </right>
      <top style="hair">
        <color theme="1"/>
      </top>
      <bottom style="hair">
        <color theme="1"/>
      </bottom>
      <diagonal/>
    </border>
    <border>
      <left/>
      <right style="thin">
        <color auto="1"/>
      </right>
      <top style="hair">
        <color theme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thin">
        <color indexed="64"/>
      </bottom>
      <diagonal/>
    </border>
    <border>
      <left/>
      <right/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</borders>
  <cellStyleXfs count="13">
    <xf numFmtId="0" fontId="0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1" fillId="0" borderId="0"/>
  </cellStyleXfs>
  <cellXfs count="761">
    <xf numFmtId="0" fontId="0" fillId="0" borderId="0" xfId="0"/>
    <xf numFmtId="0" fontId="1" fillId="0" borderId="0" xfId="1" applyFill="1" applyBorder="1"/>
    <xf numFmtId="0" fontId="3" fillId="0" borderId="0" xfId="1" applyFont="1" applyFill="1" applyBorder="1" applyAlignment="1"/>
    <xf numFmtId="0" fontId="1" fillId="0" borderId="0" xfId="1" applyFill="1"/>
    <xf numFmtId="0" fontId="1" fillId="0" borderId="2" xfId="1" applyFill="1" applyBorder="1"/>
    <xf numFmtId="0" fontId="7" fillId="0" borderId="0" xfId="1" applyFont="1" applyFill="1" applyBorder="1" applyAlignment="1">
      <alignment horizontal="center"/>
    </xf>
    <xf numFmtId="0" fontId="1" fillId="0" borderId="5" xfId="1" applyFill="1" applyBorder="1"/>
    <xf numFmtId="0" fontId="9" fillId="0" borderId="0" xfId="1" applyFont="1" applyFill="1" applyAlignment="1">
      <alignment vertical="center"/>
    </xf>
    <xf numFmtId="0" fontId="9" fillId="0" borderId="0" xfId="1" applyFont="1" applyFill="1" applyBorder="1" applyAlignment="1">
      <alignment vertical="center"/>
    </xf>
    <xf numFmtId="0" fontId="1" fillId="0" borderId="0" xfId="1" applyFill="1" applyBorder="1" applyAlignment="1"/>
    <xf numFmtId="0" fontId="1" fillId="0" borderId="2" xfId="1" applyFill="1" applyBorder="1" applyAlignment="1"/>
    <xf numFmtId="0" fontId="13" fillId="0" borderId="0" xfId="1" applyFont="1" applyFill="1" applyBorder="1" applyAlignment="1">
      <alignment wrapText="1"/>
    </xf>
    <xf numFmtId="0" fontId="1" fillId="0" borderId="0" xfId="1"/>
    <xf numFmtId="0" fontId="7" fillId="0" borderId="0" xfId="1" applyFont="1" applyFill="1" applyBorder="1" applyAlignment="1">
      <alignment horizontal="right"/>
    </xf>
    <xf numFmtId="0" fontId="1" fillId="0" borderId="1" xfId="1" applyFill="1" applyBorder="1"/>
    <xf numFmtId="0" fontId="1" fillId="0" borderId="0" xfId="1" applyBorder="1"/>
    <xf numFmtId="0" fontId="1" fillId="0" borderId="5" xfId="1" applyFill="1" applyBorder="1" applyAlignment="1"/>
    <xf numFmtId="0" fontId="17" fillId="0" borderId="0" xfId="1" applyFont="1" applyFill="1" applyBorder="1"/>
    <xf numFmtId="0" fontId="10" fillId="0" borderId="0" xfId="1" applyFont="1" applyFill="1" applyBorder="1" applyAlignment="1"/>
    <xf numFmtId="0" fontId="21" fillId="0" borderId="0" xfId="1" quotePrefix="1" applyFont="1" applyFill="1" applyBorder="1" applyAlignment="1">
      <alignment horizontal="center"/>
    </xf>
    <xf numFmtId="0" fontId="22" fillId="0" borderId="0" xfId="1" applyFont="1" applyFill="1" applyBorder="1" applyAlignment="1"/>
    <xf numFmtId="0" fontId="23" fillId="0" borderId="0" xfId="1" applyFont="1" applyFill="1" applyBorder="1"/>
    <xf numFmtId="0" fontId="20" fillId="0" borderId="0" xfId="1" applyFont="1" applyFill="1" applyBorder="1"/>
    <xf numFmtId="0" fontId="20" fillId="0" borderId="0" xfId="1" applyFont="1" applyFill="1" applyBorder="1" applyAlignment="1">
      <alignment horizontal="centerContinuous"/>
    </xf>
    <xf numFmtId="0" fontId="1" fillId="3" borderId="0" xfId="1" applyFill="1"/>
    <xf numFmtId="0" fontId="23" fillId="3" borderId="0" xfId="1" applyFont="1" applyFill="1"/>
    <xf numFmtId="0" fontId="25" fillId="3" borderId="0" xfId="1" applyFont="1" applyFill="1" applyAlignment="1">
      <alignment vertical="center"/>
    </xf>
    <xf numFmtId="0" fontId="29" fillId="3" borderId="0" xfId="1" applyFont="1" applyFill="1" applyBorder="1" applyAlignment="1">
      <alignment horizontal="right" vertical="center"/>
    </xf>
    <xf numFmtId="0" fontId="32" fillId="3" borderId="0" xfId="1" applyFont="1" applyFill="1"/>
    <xf numFmtId="0" fontId="34" fillId="3" borderId="0" xfId="1" applyFont="1" applyFill="1"/>
    <xf numFmtId="0" fontId="36" fillId="3" borderId="0" xfId="1" applyFont="1" applyFill="1" applyBorder="1" applyAlignment="1">
      <alignment horizontal="left"/>
    </xf>
    <xf numFmtId="0" fontId="36" fillId="3" borderId="0" xfId="1" applyFont="1" applyFill="1"/>
    <xf numFmtId="0" fontId="13" fillId="3" borderId="23" xfId="1" applyFont="1" applyFill="1" applyBorder="1" applyAlignment="1"/>
    <xf numFmtId="0" fontId="36" fillId="3" borderId="24" xfId="1" applyFont="1" applyFill="1" applyBorder="1"/>
    <xf numFmtId="0" fontId="13" fillId="3" borderId="24" xfId="1" applyFont="1" applyFill="1" applyBorder="1" applyAlignment="1"/>
    <xf numFmtId="0" fontId="33" fillId="3" borderId="0" xfId="1" applyFont="1" applyFill="1" applyAlignment="1"/>
    <xf numFmtId="2" fontId="36" fillId="3" borderId="0" xfId="1" applyNumberFormat="1" applyFont="1" applyFill="1" applyBorder="1" applyAlignment="1">
      <alignment vertical="center"/>
    </xf>
    <xf numFmtId="0" fontId="36" fillId="3" borderId="0" xfId="1" applyFont="1" applyFill="1" applyBorder="1" applyAlignment="1">
      <alignment vertical="center"/>
    </xf>
    <xf numFmtId="0" fontId="36" fillId="3" borderId="0" xfId="1" applyFont="1" applyFill="1" applyBorder="1" applyAlignment="1"/>
    <xf numFmtId="2" fontId="36" fillId="3" borderId="5" xfId="1" applyNumberFormat="1" applyFont="1" applyFill="1" applyBorder="1" applyAlignment="1">
      <alignment vertical="center"/>
    </xf>
    <xf numFmtId="0" fontId="36" fillId="3" borderId="5" xfId="1" applyFont="1" applyFill="1" applyBorder="1" applyAlignment="1">
      <alignment vertical="center"/>
    </xf>
    <xf numFmtId="0" fontId="36" fillId="3" borderId="0" xfId="1" quotePrefix="1" applyFont="1" applyFill="1"/>
    <xf numFmtId="0" fontId="36" fillId="3" borderId="0" xfId="1" quotePrefix="1" applyFont="1" applyFill="1" applyAlignment="1"/>
    <xf numFmtId="0" fontId="36" fillId="3" borderId="0" xfId="1" applyFont="1" applyFill="1" applyAlignment="1"/>
    <xf numFmtId="4" fontId="36" fillId="3" borderId="0" xfId="1" applyNumberFormat="1" applyFont="1" applyFill="1" applyAlignment="1"/>
    <xf numFmtId="0" fontId="33" fillId="3" borderId="0" xfId="1" applyFont="1" applyFill="1" applyAlignment="1">
      <alignment horizontal="left"/>
    </xf>
    <xf numFmtId="10" fontId="36" fillId="3" borderId="0" xfId="8" applyNumberFormat="1" applyFont="1" applyFill="1" applyAlignment="1"/>
    <xf numFmtId="0" fontId="3" fillId="3" borderId="0" xfId="1" applyFont="1" applyFill="1" applyBorder="1" applyAlignment="1"/>
    <xf numFmtId="0" fontId="36" fillId="3" borderId="0" xfId="1" applyFont="1" applyFill="1" applyAlignment="1">
      <alignment horizontal="left"/>
    </xf>
    <xf numFmtId="0" fontId="36" fillId="3" borderId="0" xfId="1" applyFont="1" applyFill="1" applyAlignment="1">
      <alignment vertical="center"/>
    </xf>
    <xf numFmtId="0" fontId="36" fillId="3" borderId="5" xfId="1" applyFont="1" applyFill="1" applyBorder="1"/>
    <xf numFmtId="0" fontId="36" fillId="3" borderId="5" xfId="1" applyFont="1" applyFill="1" applyBorder="1" applyAlignment="1"/>
    <xf numFmtId="0" fontId="36" fillId="3" borderId="0" xfId="1" quotePrefix="1" applyFont="1" applyFill="1" applyBorder="1" applyAlignment="1"/>
    <xf numFmtId="0" fontId="32" fillId="4" borderId="0" xfId="1" applyFont="1" applyFill="1"/>
    <xf numFmtId="0" fontId="1" fillId="3" borderId="0" xfId="1" applyFont="1" applyFill="1"/>
    <xf numFmtId="0" fontId="32" fillId="0" borderId="0" xfId="1" applyFont="1" applyFill="1"/>
    <xf numFmtId="0" fontId="44" fillId="3" borderId="0" xfId="1" applyFont="1" applyFill="1"/>
    <xf numFmtId="0" fontId="32" fillId="0" borderId="0" xfId="1" applyFont="1" applyFill="1" applyAlignment="1">
      <alignment horizontal="center"/>
    </xf>
    <xf numFmtId="0" fontId="1" fillId="0" borderId="32" xfId="1" applyFill="1" applyBorder="1"/>
    <xf numFmtId="0" fontId="1" fillId="0" borderId="0" xfId="1" applyAlignment="1">
      <alignment horizontal="left" vertical="center" indent="1"/>
    </xf>
    <xf numFmtId="0" fontId="1" fillId="0" borderId="0" xfId="1" applyBorder="1" applyAlignment="1">
      <alignment vertical="center" wrapText="1"/>
    </xf>
    <xf numFmtId="0" fontId="26" fillId="0" borderId="0" xfId="1" applyFont="1" applyBorder="1" applyAlignment="1">
      <alignment vertical="center"/>
    </xf>
    <xf numFmtId="0" fontId="1" fillId="0" borderId="0" xfId="1" applyBorder="1" applyAlignment="1">
      <alignment horizontal="left" vertical="center" indent="1"/>
    </xf>
    <xf numFmtId="0" fontId="11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170" fontId="24" fillId="0" borderId="0" xfId="1" applyNumberFormat="1" applyFont="1" applyBorder="1" applyAlignment="1">
      <alignment horizontal="center" vertical="center"/>
    </xf>
    <xf numFmtId="0" fontId="9" fillId="0" borderId="32" xfId="1" applyFont="1" applyFill="1" applyBorder="1" applyAlignment="1">
      <alignment vertical="center"/>
    </xf>
    <xf numFmtId="0" fontId="46" fillId="0" borderId="0" xfId="1" applyFont="1" applyAlignment="1">
      <alignment horizontal="center" vertical="center"/>
    </xf>
    <xf numFmtId="0" fontId="48" fillId="0" borderId="36" xfId="1" applyFont="1" applyBorder="1" applyAlignment="1">
      <alignment horizontal="center" wrapText="1"/>
    </xf>
    <xf numFmtId="7" fontId="12" fillId="0" borderId="45" xfId="1" applyNumberFormat="1" applyFont="1" applyBorder="1" applyAlignment="1">
      <alignment horizontal="center"/>
    </xf>
    <xf numFmtId="0" fontId="48" fillId="0" borderId="40" xfId="1" applyFont="1" applyBorder="1" applyAlignment="1">
      <alignment horizontal="center" wrapText="1"/>
    </xf>
    <xf numFmtId="7" fontId="12" fillId="0" borderId="40" xfId="1" applyNumberFormat="1" applyFont="1" applyBorder="1" applyAlignment="1">
      <alignment horizontal="center"/>
    </xf>
    <xf numFmtId="0" fontId="48" fillId="0" borderId="12" xfId="1" applyFont="1" applyBorder="1" applyAlignment="1">
      <alignment horizontal="center" wrapText="1"/>
    </xf>
    <xf numFmtId="7" fontId="12" fillId="0" borderId="12" xfId="1" applyNumberFormat="1" applyFont="1" applyBorder="1" applyAlignment="1">
      <alignment horizontal="center"/>
    </xf>
    <xf numFmtId="0" fontId="1" fillId="0" borderId="23" xfId="1" applyBorder="1"/>
    <xf numFmtId="0" fontId="49" fillId="0" borderId="23" xfId="1" applyFont="1" applyBorder="1" applyAlignment="1">
      <alignment horizontal="left"/>
    </xf>
    <xf numFmtId="0" fontId="22" fillId="0" borderId="44" xfId="1" applyFont="1" applyBorder="1" applyAlignment="1">
      <alignment horizontal="right" indent="1"/>
    </xf>
    <xf numFmtId="0" fontId="51" fillId="0" borderId="0" xfId="1" applyFont="1" applyAlignment="1">
      <alignment horizontal="right"/>
    </xf>
    <xf numFmtId="0" fontId="1" fillId="0" borderId="0" xfId="1" applyAlignment="1">
      <alignment horizontal="left" indent="1"/>
    </xf>
    <xf numFmtId="0" fontId="22" fillId="0" borderId="0" xfId="1" applyFont="1" applyAlignment="1">
      <alignment horizontal="right" indent="1"/>
    </xf>
    <xf numFmtId="0" fontId="1" fillId="0" borderId="0" xfId="1" applyBorder="1" applyAlignment="1"/>
    <xf numFmtId="0" fontId="1" fillId="0" borderId="23" xfId="1" applyBorder="1" applyAlignment="1"/>
    <xf numFmtId="0" fontId="1" fillId="0" borderId="0" xfId="1" applyBorder="1" applyAlignment="1">
      <alignment horizontal="center"/>
    </xf>
    <xf numFmtId="0" fontId="1" fillId="0" borderId="0" xfId="1" applyFont="1" applyBorder="1" applyAlignment="1">
      <alignment vertical="top" wrapText="1"/>
    </xf>
    <xf numFmtId="0" fontId="1" fillId="0" borderId="0" xfId="1" applyFont="1" applyBorder="1" applyAlignment="1">
      <alignment horizontal="center" vertical="top"/>
    </xf>
    <xf numFmtId="0" fontId="1" fillId="0" borderId="39" xfId="1" applyFont="1" applyFill="1" applyBorder="1"/>
    <xf numFmtId="0" fontId="1" fillId="0" borderId="40" xfId="1" applyFont="1" applyFill="1" applyBorder="1"/>
    <xf numFmtId="0" fontId="1" fillId="0" borderId="41" xfId="1" applyFont="1" applyFill="1" applyBorder="1" applyAlignment="1"/>
    <xf numFmtId="0" fontId="1" fillId="0" borderId="3" xfId="1" applyFont="1" applyFill="1" applyBorder="1" applyAlignment="1"/>
    <xf numFmtId="0" fontId="1" fillId="0" borderId="39" xfId="1" applyFont="1" applyFill="1" applyBorder="1" applyAlignment="1"/>
    <xf numFmtId="0" fontId="1" fillId="0" borderId="40" xfId="1" applyFont="1" applyFill="1" applyBorder="1" applyAlignment="1">
      <alignment horizontal="center"/>
    </xf>
    <xf numFmtId="0" fontId="1" fillId="0" borderId="11" xfId="1" applyFont="1" applyFill="1" applyBorder="1"/>
    <xf numFmtId="0" fontId="1" fillId="0" borderId="33" xfId="1" applyFont="1" applyFill="1" applyBorder="1"/>
    <xf numFmtId="0" fontId="1" fillId="0" borderId="34" xfId="1" applyFont="1" applyFill="1" applyBorder="1" applyAlignment="1"/>
    <xf numFmtId="0" fontId="1" fillId="0" borderId="10" xfId="1" applyFont="1" applyFill="1" applyBorder="1" applyAlignment="1"/>
    <xf numFmtId="0" fontId="1" fillId="0" borderId="11" xfId="1" applyFont="1" applyFill="1" applyBorder="1" applyAlignment="1"/>
    <xf numFmtId="0" fontId="1" fillId="0" borderId="33" xfId="1" applyFont="1" applyFill="1" applyBorder="1" applyAlignment="1">
      <alignment horizontal="center"/>
    </xf>
    <xf numFmtId="0" fontId="49" fillId="0" borderId="0" xfId="1" applyFont="1" applyBorder="1" applyAlignment="1">
      <alignment horizontal="left"/>
    </xf>
    <xf numFmtId="0" fontId="22" fillId="0" borderId="0" xfId="1" applyFont="1" applyFill="1" applyBorder="1" applyAlignment="1">
      <alignment horizontal="right" indent="1"/>
    </xf>
    <xf numFmtId="0" fontId="22" fillId="0" borderId="0" xfId="1" applyFont="1" applyBorder="1" applyAlignment="1">
      <alignment vertical="top" wrapText="1"/>
    </xf>
    <xf numFmtId="0" fontId="1" fillId="0" borderId="32" xfId="1" applyBorder="1"/>
    <xf numFmtId="0" fontId="1" fillId="0" borderId="32" xfId="1" applyBorder="1" applyAlignment="1">
      <alignment vertical="center" wrapText="1"/>
    </xf>
    <xf numFmtId="0" fontId="45" fillId="0" borderId="0" xfId="1" applyFont="1" applyBorder="1" applyAlignment="1">
      <alignment vertical="center" wrapText="1"/>
    </xf>
    <xf numFmtId="0" fontId="6" fillId="0" borderId="0" xfId="1" applyFont="1" applyBorder="1" applyAlignment="1">
      <alignment horizontal="center" vertical="center"/>
    </xf>
    <xf numFmtId="7" fontId="12" fillId="0" borderId="33" xfId="1" applyNumberFormat="1" applyFont="1" applyBorder="1" applyAlignment="1">
      <alignment horizontal="center"/>
    </xf>
    <xf numFmtId="7" fontId="1" fillId="0" borderId="0" xfId="1" applyNumberFormat="1" applyBorder="1" applyAlignment="1">
      <alignment horizontal="center"/>
    </xf>
    <xf numFmtId="0" fontId="22" fillId="0" borderId="0" xfId="1" applyFont="1" applyBorder="1" applyAlignment="1">
      <alignment horizontal="center"/>
    </xf>
    <xf numFmtId="0" fontId="22" fillId="0" borderId="0" xfId="1" applyFont="1" applyBorder="1" applyAlignment="1">
      <alignment horizontal="center" vertical="top" wrapText="1"/>
    </xf>
    <xf numFmtId="0" fontId="1" fillId="0" borderId="0" xfId="1" applyFont="1" applyBorder="1" applyAlignment="1">
      <alignment vertical="top"/>
    </xf>
    <xf numFmtId="0" fontId="49" fillId="0" borderId="0" xfId="1" applyFont="1" applyAlignment="1">
      <alignment horizontal="left"/>
    </xf>
    <xf numFmtId="0" fontId="1" fillId="0" borderId="0" xfId="1" applyFill="1" applyAlignment="1">
      <alignment horizontal="centerContinuous"/>
    </xf>
    <xf numFmtId="0" fontId="11" fillId="0" borderId="0" xfId="1" applyFont="1" applyFill="1" applyBorder="1" applyAlignment="1">
      <alignment horizontal="centerContinuous"/>
    </xf>
    <xf numFmtId="0" fontId="1" fillId="0" borderId="0" xfId="1" applyFont="1" applyFill="1" applyBorder="1" applyAlignment="1"/>
    <xf numFmtId="0" fontId="51" fillId="0" borderId="1" xfId="1" applyFont="1" applyBorder="1" applyAlignment="1"/>
    <xf numFmtId="0" fontId="6" fillId="0" borderId="0" xfId="1" applyFont="1" applyBorder="1" applyAlignment="1">
      <alignment horizontal="center"/>
    </xf>
    <xf numFmtId="0" fontId="1" fillId="0" borderId="1" xfId="1" applyBorder="1" applyAlignment="1"/>
    <xf numFmtId="0" fontId="1" fillId="0" borderId="0" xfId="1" applyFill="1" applyBorder="1" applyAlignment="1">
      <alignment horizontal="left"/>
    </xf>
    <xf numFmtId="0" fontId="19" fillId="0" borderId="0" xfId="1" applyFont="1" applyFill="1" applyBorder="1"/>
    <xf numFmtId="0" fontId="52" fillId="0" borderId="0" xfId="1" applyFont="1" applyFill="1" applyBorder="1" applyAlignment="1"/>
    <xf numFmtId="0" fontId="1" fillId="0" borderId="0" xfId="1" applyFont="1" applyFill="1" applyBorder="1" applyAlignment="1">
      <alignment vertical="center"/>
    </xf>
    <xf numFmtId="0" fontId="40" fillId="0" borderId="0" xfId="1" applyFont="1" applyFill="1"/>
    <xf numFmtId="0" fontId="40" fillId="0" borderId="0" xfId="1" applyFont="1" applyFill="1" applyBorder="1"/>
    <xf numFmtId="0" fontId="1" fillId="0" borderId="0" xfId="1" applyFill="1" applyAlignment="1">
      <alignment horizontal="center"/>
    </xf>
    <xf numFmtId="0" fontId="1" fillId="0" borderId="0" xfId="1" applyFill="1" applyBorder="1" applyAlignment="1">
      <alignment horizontal="center"/>
    </xf>
    <xf numFmtId="0" fontId="22" fillId="0" borderId="0" xfId="1" applyFont="1" applyBorder="1" applyAlignment="1">
      <alignment horizontal="center" vertical="top" wrapText="1"/>
    </xf>
    <xf numFmtId="0" fontId="22" fillId="0" borderId="0" xfId="1" applyFont="1" applyBorder="1" applyAlignment="1">
      <alignment horizontal="center"/>
    </xf>
    <xf numFmtId="0" fontId="55" fillId="0" borderId="0" xfId="1" applyFont="1" applyBorder="1" applyAlignment="1">
      <alignment vertical="center"/>
    </xf>
    <xf numFmtId="0" fontId="56" fillId="0" borderId="40" xfId="1" applyFont="1" applyFill="1" applyBorder="1" applyAlignment="1">
      <alignment horizontal="right"/>
    </xf>
    <xf numFmtId="0" fontId="56" fillId="0" borderId="40" xfId="0" applyFont="1" applyFill="1" applyBorder="1" applyAlignment="1">
      <alignment horizontal="center"/>
    </xf>
    <xf numFmtId="0" fontId="57" fillId="0" borderId="40" xfId="0" applyFont="1" applyFill="1" applyBorder="1" applyAlignment="1">
      <alignment horizontal="center"/>
    </xf>
    <xf numFmtId="0" fontId="57" fillId="0" borderId="40" xfId="1" applyFont="1" applyFill="1" applyBorder="1" applyAlignment="1">
      <alignment horizontal="center"/>
    </xf>
    <xf numFmtId="0" fontId="57" fillId="0" borderId="3" xfId="1" applyFont="1" applyFill="1" applyBorder="1" applyAlignment="1">
      <alignment horizontal="left"/>
    </xf>
    <xf numFmtId="0" fontId="56" fillId="0" borderId="3" xfId="1" applyFont="1" applyFill="1" applyBorder="1" applyAlignment="1">
      <alignment horizontal="left"/>
    </xf>
    <xf numFmtId="0" fontId="56" fillId="0" borderId="40" xfId="1" applyFont="1" applyFill="1" applyBorder="1" applyAlignment="1">
      <alignment horizontal="center"/>
    </xf>
    <xf numFmtId="0" fontId="56" fillId="0" borderId="40" xfId="0" applyFont="1" applyFill="1" applyBorder="1" applyAlignment="1">
      <alignment horizontal="left"/>
    </xf>
    <xf numFmtId="0" fontId="56" fillId="0" borderId="40" xfId="1" applyFont="1" applyFill="1" applyBorder="1" applyAlignment="1">
      <alignment horizontal="left"/>
    </xf>
    <xf numFmtId="171" fontId="56" fillId="0" borderId="40" xfId="1" applyNumberFormat="1" applyFont="1" applyFill="1" applyBorder="1" applyAlignment="1">
      <alignment horizontal="center"/>
    </xf>
    <xf numFmtId="0" fontId="58" fillId="0" borderId="39" xfId="1" applyFont="1" applyFill="1" applyBorder="1"/>
    <xf numFmtId="0" fontId="58" fillId="0" borderId="40" xfId="1" applyFont="1" applyFill="1" applyBorder="1"/>
    <xf numFmtId="0" fontId="58" fillId="0" borderId="41" xfId="1" applyFont="1" applyFill="1" applyBorder="1" applyAlignment="1"/>
    <xf numFmtId="0" fontId="58" fillId="0" borderId="3" xfId="1" applyFont="1" applyFill="1" applyBorder="1" applyAlignment="1"/>
    <xf numFmtId="0" fontId="58" fillId="0" borderId="39" xfId="1" applyFont="1" applyFill="1" applyBorder="1" applyAlignment="1"/>
    <xf numFmtId="0" fontId="58" fillId="0" borderId="40" xfId="1" applyFont="1" applyFill="1" applyBorder="1" applyAlignment="1">
      <alignment horizontal="center"/>
    </xf>
    <xf numFmtId="0" fontId="58" fillId="0" borderId="11" xfId="1" applyFont="1" applyFill="1" applyBorder="1"/>
    <xf numFmtId="0" fontId="58" fillId="0" borderId="33" xfId="1" applyFont="1" applyFill="1" applyBorder="1"/>
    <xf numFmtId="0" fontId="58" fillId="0" borderId="34" xfId="1" applyFont="1" applyFill="1" applyBorder="1" applyAlignment="1"/>
    <xf numFmtId="0" fontId="58" fillId="0" borderId="10" xfId="1" applyFont="1" applyFill="1" applyBorder="1" applyAlignment="1"/>
    <xf numFmtId="0" fontId="58" fillId="0" borderId="11" xfId="1" applyFont="1" applyFill="1" applyBorder="1" applyAlignment="1"/>
    <xf numFmtId="0" fontId="58" fillId="0" borderId="33" xfId="1" applyFont="1" applyFill="1" applyBorder="1" applyAlignment="1">
      <alignment horizontal="center"/>
    </xf>
    <xf numFmtId="0" fontId="56" fillId="0" borderId="39" xfId="0" applyFont="1" applyFill="1" applyBorder="1" applyAlignment="1">
      <alignment horizontal="center"/>
    </xf>
    <xf numFmtId="171" fontId="56" fillId="0" borderId="40" xfId="0" applyNumberFormat="1" applyFont="1" applyFill="1" applyBorder="1" applyAlignment="1">
      <alignment horizontal="left"/>
    </xf>
    <xf numFmtId="0" fontId="56" fillId="0" borderId="40" xfId="0" applyFont="1" applyFill="1" applyBorder="1" applyAlignment="1">
      <alignment horizontal="right"/>
    </xf>
    <xf numFmtId="171" fontId="57" fillId="0" borderId="40" xfId="0" applyNumberFormat="1" applyFont="1" applyFill="1" applyBorder="1" applyAlignment="1">
      <alignment horizontal="center"/>
    </xf>
    <xf numFmtId="0" fontId="46" fillId="5" borderId="14" xfId="1" applyFont="1" applyFill="1" applyBorder="1" applyAlignment="1">
      <alignment horizontal="center" vertical="center"/>
    </xf>
    <xf numFmtId="0" fontId="46" fillId="5" borderId="15" xfId="1" applyFont="1" applyFill="1" applyBorder="1" applyAlignment="1">
      <alignment horizontal="center" vertical="center"/>
    </xf>
    <xf numFmtId="0" fontId="46" fillId="5" borderId="33" xfId="1" applyFont="1" applyFill="1" applyBorder="1" applyAlignment="1">
      <alignment horizontal="center" vertical="center"/>
    </xf>
    <xf numFmtId="0" fontId="8" fillId="5" borderId="12" xfId="1" applyFont="1" applyFill="1" applyBorder="1" applyAlignment="1">
      <alignment horizontal="center" vertical="center"/>
    </xf>
    <xf numFmtId="0" fontId="8" fillId="5" borderId="12" xfId="1" applyFont="1" applyFill="1" applyBorder="1" applyAlignment="1">
      <alignment horizontal="center" vertical="center" wrapText="1"/>
    </xf>
    <xf numFmtId="0" fontId="41" fillId="6" borderId="0" xfId="1" applyFont="1" applyFill="1" applyBorder="1" applyAlignment="1">
      <alignment horizontal="centerContinuous"/>
    </xf>
    <xf numFmtId="0" fontId="59" fillId="3" borderId="0" xfId="1" applyFont="1" applyFill="1" applyBorder="1" applyAlignment="1">
      <alignment horizontal="centerContinuous"/>
    </xf>
    <xf numFmtId="0" fontId="59" fillId="3" borderId="0" xfId="1" applyFont="1" applyFill="1" applyBorder="1" applyAlignment="1">
      <alignment horizontal="left"/>
    </xf>
    <xf numFmtId="0" fontId="60" fillId="3" borderId="0" xfId="1" applyFont="1" applyFill="1" applyBorder="1" applyAlignment="1">
      <alignment horizontal="centerContinuous"/>
    </xf>
    <xf numFmtId="0" fontId="59" fillId="3" borderId="0" xfId="1" quotePrefix="1" applyFont="1" applyFill="1" applyBorder="1" applyAlignment="1">
      <alignment horizontal="left"/>
    </xf>
    <xf numFmtId="0" fontId="59" fillId="0" borderId="0" xfId="1" applyFont="1"/>
    <xf numFmtId="0" fontId="59" fillId="3" borderId="0" xfId="1" applyFont="1" applyFill="1"/>
    <xf numFmtId="0" fontId="60" fillId="3" borderId="0" xfId="1" applyFont="1" applyFill="1" applyBorder="1" applyAlignment="1">
      <alignment horizontal="left"/>
    </xf>
    <xf numFmtId="0" fontId="59" fillId="3" borderId="0" xfId="1" applyFont="1" applyFill="1" applyBorder="1" applyAlignment="1">
      <alignment horizontal="left" vertical="center"/>
    </xf>
    <xf numFmtId="0" fontId="60" fillId="3" borderId="23" xfId="1" applyFont="1" applyFill="1" applyBorder="1" applyAlignment="1">
      <alignment horizontal="center"/>
    </xf>
    <xf numFmtId="0" fontId="59" fillId="3" borderId="23" xfId="1" applyFont="1" applyFill="1" applyBorder="1" applyAlignment="1"/>
    <xf numFmtId="2" fontId="59" fillId="3" borderId="45" xfId="1" applyNumberFormat="1" applyFont="1" applyFill="1" applyBorder="1" applyAlignment="1"/>
    <xf numFmtId="0" fontId="59" fillId="3" borderId="31" xfId="1" applyFont="1" applyFill="1" applyBorder="1" applyAlignment="1">
      <alignment horizontal="center"/>
    </xf>
    <xf numFmtId="0" fontId="59" fillId="3" borderId="31" xfId="1" applyFont="1" applyFill="1" applyBorder="1" applyAlignment="1"/>
    <xf numFmtId="2" fontId="59" fillId="3" borderId="28" xfId="1" applyNumberFormat="1" applyFont="1" applyFill="1" applyBorder="1" applyAlignment="1"/>
    <xf numFmtId="0" fontId="59" fillId="3" borderId="31" xfId="1" applyFont="1" applyFill="1" applyBorder="1" applyAlignment="1">
      <alignment horizontal="center" vertical="center"/>
    </xf>
    <xf numFmtId="0" fontId="59" fillId="3" borderId="31" xfId="1" applyFont="1" applyFill="1" applyBorder="1" applyAlignment="1">
      <alignment vertical="center"/>
    </xf>
    <xf numFmtId="0" fontId="59" fillId="3" borderId="31" xfId="1" applyFont="1" applyFill="1" applyBorder="1"/>
    <xf numFmtId="0" fontId="59" fillId="3" borderId="28" xfId="1" applyFont="1" applyFill="1" applyBorder="1"/>
    <xf numFmtId="0" fontId="59" fillId="3" borderId="0" xfId="1" applyFont="1" applyFill="1" applyAlignment="1">
      <alignment horizontal="center" vertical="center"/>
    </xf>
    <xf numFmtId="0" fontId="59" fillId="3" borderId="0" xfId="1" applyFont="1" applyFill="1" applyAlignment="1">
      <alignment vertical="center"/>
    </xf>
    <xf numFmtId="0" fontId="60" fillId="3" borderId="23" xfId="1" applyFont="1" applyFill="1" applyBorder="1" applyAlignment="1">
      <alignment horizontal="center" vertical="center"/>
    </xf>
    <xf numFmtId="0" fontId="59" fillId="3" borderId="23" xfId="1" applyFont="1" applyFill="1" applyBorder="1"/>
    <xf numFmtId="0" fontId="62" fillId="0" borderId="0" xfId="1" applyFont="1"/>
    <xf numFmtId="2" fontId="63" fillId="3" borderId="23" xfId="1" applyNumberFormat="1" applyFont="1" applyFill="1" applyBorder="1" applyAlignment="1"/>
    <xf numFmtId="169" fontId="63" fillId="3" borderId="31" xfId="1" applyNumberFormat="1" applyFont="1" applyFill="1" applyBorder="1" applyAlignment="1"/>
    <xf numFmtId="169" fontId="64" fillId="3" borderId="31" xfId="1" applyNumberFormat="1" applyFont="1" applyFill="1" applyBorder="1" applyAlignment="1">
      <alignment vertical="center"/>
    </xf>
    <xf numFmtId="169" fontId="64" fillId="3" borderId="0" xfId="1" applyNumberFormat="1" applyFont="1" applyFill="1" applyBorder="1" applyAlignment="1">
      <alignment vertical="center"/>
    </xf>
    <xf numFmtId="0" fontId="64" fillId="3" borderId="0" xfId="1" applyFont="1" applyFill="1"/>
    <xf numFmtId="0" fontId="8" fillId="5" borderId="9" xfId="1" applyFont="1" applyFill="1" applyBorder="1" applyAlignment="1">
      <alignment horizontal="center" vertical="center"/>
    </xf>
    <xf numFmtId="0" fontId="36" fillId="3" borderId="0" xfId="1" applyFont="1" applyFill="1" applyBorder="1" applyAlignment="1">
      <alignment horizontal="left"/>
    </xf>
    <xf numFmtId="170" fontId="56" fillId="0" borderId="51" xfId="12" applyNumberFormat="1" applyFont="1" applyFill="1" applyBorder="1" applyAlignment="1">
      <alignment horizontal="center"/>
    </xf>
    <xf numFmtId="0" fontId="57" fillId="0" borderId="40" xfId="12" applyFont="1" applyFill="1" applyBorder="1" applyAlignment="1">
      <alignment horizontal="center"/>
    </xf>
    <xf numFmtId="0" fontId="57" fillId="7" borderId="41" xfId="1" applyFont="1" applyFill="1" applyBorder="1" applyAlignment="1">
      <alignment horizontal="left"/>
    </xf>
    <xf numFmtId="0" fontId="57" fillId="7" borderId="3" xfId="1" applyFont="1" applyFill="1" applyBorder="1" applyAlignment="1">
      <alignment horizontal="centerContinuous"/>
    </xf>
    <xf numFmtId="164" fontId="56" fillId="0" borderId="40" xfId="12" applyNumberFormat="1" applyFont="1" applyFill="1" applyBorder="1" applyAlignment="1">
      <alignment horizontal="center" vertical="center"/>
    </xf>
    <xf numFmtId="0" fontId="56" fillId="0" borderId="40" xfId="12" applyFont="1" applyFill="1" applyBorder="1" applyAlignment="1">
      <alignment horizontal="center" vertical="center"/>
    </xf>
    <xf numFmtId="0" fontId="57" fillId="0" borderId="40" xfId="1" applyFont="1" applyFill="1" applyBorder="1" applyAlignment="1">
      <alignment horizontal="left" vertical="center"/>
    </xf>
    <xf numFmtId="170" fontId="56" fillId="0" borderId="51" xfId="1" applyNumberFormat="1" applyFont="1" applyFill="1" applyBorder="1" applyAlignment="1">
      <alignment horizontal="center"/>
    </xf>
    <xf numFmtId="164" fontId="56" fillId="0" borderId="40" xfId="0" applyNumberFormat="1" applyFont="1" applyFill="1" applyBorder="1" applyAlignment="1">
      <alignment horizontal="center" vertical="center"/>
    </xf>
    <xf numFmtId="0" fontId="56" fillId="0" borderId="40" xfId="0" applyFont="1" applyFill="1" applyBorder="1" applyAlignment="1">
      <alignment horizontal="center" vertical="center"/>
    </xf>
    <xf numFmtId="0" fontId="56" fillId="0" borderId="40" xfId="1" applyFont="1" applyFill="1" applyBorder="1" applyAlignment="1">
      <alignment horizontal="left" vertical="center"/>
    </xf>
    <xf numFmtId="165" fontId="56" fillId="0" borderId="40" xfId="1" applyNumberFormat="1" applyFont="1" applyFill="1" applyBorder="1" applyAlignment="1">
      <alignment horizontal="center" vertical="center"/>
    </xf>
    <xf numFmtId="0" fontId="56" fillId="0" borderId="39" xfId="1" applyFont="1" applyFill="1" applyBorder="1" applyAlignment="1">
      <alignment horizontal="center" vertical="center"/>
    </xf>
    <xf numFmtId="0" fontId="57" fillId="0" borderId="3" xfId="0" applyFont="1" applyBorder="1" applyAlignment="1">
      <alignment horizontal="left"/>
    </xf>
    <xf numFmtId="0" fontId="57" fillId="0" borderId="39" xfId="0" applyFont="1" applyBorder="1" applyAlignment="1">
      <alignment horizontal="left"/>
    </xf>
    <xf numFmtId="164" fontId="56" fillId="0" borderId="39" xfId="0" applyNumberFormat="1" applyFont="1" applyFill="1" applyBorder="1" applyAlignment="1">
      <alignment horizontal="center" vertical="center"/>
    </xf>
    <xf numFmtId="0" fontId="56" fillId="0" borderId="39" xfId="0" applyFont="1" applyFill="1" applyBorder="1" applyAlignment="1">
      <alignment horizontal="center" vertical="center"/>
    </xf>
    <xf numFmtId="0" fontId="56" fillId="0" borderId="3" xfId="0" applyFont="1" applyBorder="1" applyAlignment="1">
      <alignment horizontal="left"/>
    </xf>
    <xf numFmtId="0" fontId="56" fillId="0" borderId="39" xfId="0" applyFont="1" applyBorder="1" applyAlignment="1">
      <alignment horizontal="left"/>
    </xf>
    <xf numFmtId="0" fontId="57" fillId="0" borderId="3" xfId="12" applyFont="1" applyBorder="1" applyAlignment="1">
      <alignment horizontal="left"/>
    </xf>
    <xf numFmtId="0" fontId="57" fillId="0" borderId="39" xfId="12" applyFont="1" applyBorder="1" applyAlignment="1">
      <alignment horizontal="left"/>
    </xf>
    <xf numFmtId="164" fontId="56" fillId="0" borderId="39" xfId="12" applyNumberFormat="1" applyFont="1" applyFill="1" applyBorder="1" applyAlignment="1">
      <alignment horizontal="center" vertical="center"/>
    </xf>
    <xf numFmtId="0" fontId="56" fillId="0" borderId="39" xfId="12" applyFont="1" applyFill="1" applyBorder="1" applyAlignment="1">
      <alignment horizontal="center" vertical="center"/>
    </xf>
    <xf numFmtId="0" fontId="56" fillId="0" borderId="40" xfId="12" applyFont="1" applyFill="1" applyBorder="1" applyAlignment="1">
      <alignment horizontal="center"/>
    </xf>
    <xf numFmtId="0" fontId="56" fillId="0" borderId="3" xfId="12" applyFont="1" applyBorder="1" applyAlignment="1">
      <alignment horizontal="left"/>
    </xf>
    <xf numFmtId="0" fontId="56" fillId="0" borderId="39" xfId="12" applyFont="1" applyBorder="1" applyAlignment="1">
      <alignment horizontal="left"/>
    </xf>
    <xf numFmtId="0" fontId="56" fillId="0" borderId="40" xfId="12" applyFont="1" applyFill="1" applyBorder="1" applyAlignment="1">
      <alignment horizontal="right"/>
    </xf>
    <xf numFmtId="0" fontId="56" fillId="0" borderId="40" xfId="12" applyFont="1" applyFill="1" applyBorder="1" applyAlignment="1">
      <alignment horizontal="left"/>
    </xf>
    <xf numFmtId="171" fontId="56" fillId="0" borderId="40" xfId="0" applyNumberFormat="1" applyFont="1" applyFill="1" applyBorder="1" applyAlignment="1">
      <alignment horizontal="center"/>
    </xf>
    <xf numFmtId="171" fontId="57" fillId="0" borderId="40" xfId="12" applyNumberFormat="1" applyFont="1" applyFill="1" applyBorder="1" applyAlignment="1">
      <alignment horizontal="center"/>
    </xf>
    <xf numFmtId="0" fontId="56" fillId="0" borderId="3" xfId="1" applyFont="1" applyBorder="1" applyAlignment="1">
      <alignment horizontal="left"/>
    </xf>
    <xf numFmtId="164" fontId="56" fillId="0" borderId="40" xfId="1" applyNumberFormat="1" applyFont="1" applyFill="1" applyBorder="1" applyAlignment="1">
      <alignment horizontal="center" vertical="center"/>
    </xf>
    <xf numFmtId="164" fontId="56" fillId="0" borderId="39" xfId="0" applyNumberFormat="1" applyFont="1" applyFill="1" applyBorder="1" applyAlignment="1">
      <alignment horizontal="center"/>
    </xf>
    <xf numFmtId="0" fontId="56" fillId="0" borderId="41" xfId="1" applyFont="1" applyBorder="1" applyAlignment="1">
      <alignment horizontal="left"/>
    </xf>
    <xf numFmtId="0" fontId="56" fillId="0" borderId="39" xfId="0" applyFont="1" applyFill="1" applyBorder="1" applyAlignment="1">
      <alignment horizontal="right"/>
    </xf>
    <xf numFmtId="0" fontId="57" fillId="7" borderId="3" xfId="0" applyFont="1" applyFill="1" applyBorder="1" applyAlignment="1">
      <alignment horizontal="left"/>
    </xf>
    <xf numFmtId="0" fontId="57" fillId="7" borderId="3" xfId="0" applyFont="1" applyFill="1" applyBorder="1" applyAlignment="1">
      <alignment horizontal="center"/>
    </xf>
    <xf numFmtId="0" fontId="57" fillId="7" borderId="39" xfId="0" applyFont="1" applyFill="1" applyBorder="1" applyAlignment="1">
      <alignment horizontal="center"/>
    </xf>
    <xf numFmtId="0" fontId="57" fillId="0" borderId="40" xfId="0" applyFont="1" applyFill="1" applyBorder="1"/>
    <xf numFmtId="0" fontId="57" fillId="4" borderId="3" xfId="0" applyFont="1" applyFill="1" applyBorder="1" applyAlignment="1">
      <alignment horizontal="left"/>
    </xf>
    <xf numFmtId="0" fontId="57" fillId="4" borderId="39" xfId="0" applyFont="1" applyFill="1" applyBorder="1" applyAlignment="1">
      <alignment horizontal="left"/>
    </xf>
    <xf numFmtId="0" fontId="56" fillId="0" borderId="40" xfId="1" applyFont="1" applyFill="1" applyBorder="1" applyAlignment="1">
      <alignment horizontal="center" vertical="center"/>
    </xf>
    <xf numFmtId="164" fontId="56" fillId="0" borderId="39" xfId="1" applyNumberFormat="1" applyFont="1" applyFill="1" applyBorder="1" applyAlignment="1">
      <alignment horizontal="center" vertical="center"/>
    </xf>
    <xf numFmtId="0" fontId="57" fillId="0" borderId="39" xfId="0" applyFont="1" applyFill="1" applyBorder="1" applyAlignment="1">
      <alignment horizontal="right"/>
    </xf>
    <xf numFmtId="0" fontId="57" fillId="7" borderId="3" xfId="0" applyFont="1" applyFill="1" applyBorder="1" applyAlignment="1">
      <alignment horizontal="left" vertical="center"/>
    </xf>
    <xf numFmtId="0" fontId="57" fillId="7" borderId="3" xfId="0" applyFont="1" applyFill="1" applyBorder="1" applyAlignment="1">
      <alignment horizontal="center" vertical="center"/>
    </xf>
    <xf numFmtId="0" fontId="57" fillId="7" borderId="39" xfId="0" applyFont="1" applyFill="1" applyBorder="1" applyAlignment="1">
      <alignment horizontal="center" vertical="center"/>
    </xf>
    <xf numFmtId="0" fontId="56" fillId="0" borderId="3" xfId="0" applyFont="1" applyFill="1" applyBorder="1" applyAlignment="1">
      <alignment horizontal="left"/>
    </xf>
    <xf numFmtId="0" fontId="57" fillId="0" borderId="3" xfId="0" applyFont="1" applyFill="1" applyBorder="1" applyAlignment="1">
      <alignment horizontal="left"/>
    </xf>
    <xf numFmtId="0" fontId="57" fillId="0" borderId="39" xfId="0" applyFont="1" applyFill="1" applyBorder="1" applyAlignment="1">
      <alignment horizontal="left"/>
    </xf>
    <xf numFmtId="171" fontId="57" fillId="0" borderId="41" xfId="0" applyNumberFormat="1" applyFont="1" applyBorder="1" applyAlignment="1">
      <alignment horizontal="left"/>
    </xf>
    <xf numFmtId="171" fontId="57" fillId="0" borderId="3" xfId="0" applyNumberFormat="1" applyFont="1" applyBorder="1" applyAlignment="1">
      <alignment horizontal="left"/>
    </xf>
    <xf numFmtId="171" fontId="57" fillId="0" borderId="39" xfId="0" applyNumberFormat="1" applyFont="1" applyBorder="1" applyAlignment="1">
      <alignment horizontal="left"/>
    </xf>
    <xf numFmtId="171" fontId="56" fillId="0" borderId="40" xfId="0" applyNumberFormat="1" applyFont="1" applyFill="1" applyBorder="1" applyAlignment="1">
      <alignment horizontal="right"/>
    </xf>
    <xf numFmtId="171" fontId="56" fillId="0" borderId="41" xfId="0" applyNumberFormat="1" applyFont="1" applyBorder="1" applyAlignment="1">
      <alignment horizontal="left"/>
    </xf>
    <xf numFmtId="164" fontId="56" fillId="0" borderId="40" xfId="1" applyNumberFormat="1" applyFont="1" applyFill="1" applyBorder="1" applyAlignment="1">
      <alignment horizontal="center"/>
    </xf>
    <xf numFmtId="0" fontId="56" fillId="0" borderId="39" xfId="1" applyFont="1" applyFill="1" applyBorder="1" applyAlignment="1">
      <alignment horizontal="center"/>
    </xf>
    <xf numFmtId="4" fontId="56" fillId="0" borderId="39" xfId="0" applyNumberFormat="1" applyFont="1" applyFill="1" applyBorder="1" applyAlignment="1">
      <alignment horizontal="center" vertical="center"/>
    </xf>
    <xf numFmtId="0" fontId="57" fillId="0" borderId="41" xfId="0" applyFont="1" applyBorder="1" applyAlignment="1">
      <alignment horizontal="left"/>
    </xf>
    <xf numFmtId="0" fontId="57" fillId="0" borderId="41" xfId="1" applyFont="1" applyBorder="1" applyAlignment="1">
      <alignment horizontal="left"/>
    </xf>
    <xf numFmtId="0" fontId="57" fillId="0" borderId="3" xfId="1" applyFont="1" applyBorder="1" applyAlignment="1">
      <alignment horizontal="left"/>
    </xf>
    <xf numFmtId="0" fontId="56" fillId="0" borderId="40" xfId="1" quotePrefix="1" applyFont="1" applyFill="1" applyBorder="1" applyAlignment="1">
      <alignment horizontal="left"/>
    </xf>
    <xf numFmtId="0" fontId="67" fillId="0" borderId="19" xfId="1" applyFont="1" applyFill="1" applyBorder="1" applyAlignment="1">
      <alignment horizontal="left" indent="1"/>
    </xf>
    <xf numFmtId="0" fontId="47" fillId="0" borderId="25" xfId="1" applyFont="1" applyFill="1" applyBorder="1" applyAlignment="1">
      <alignment horizontal="left" indent="1"/>
    </xf>
    <xf numFmtId="0" fontId="47" fillId="0" borderId="26" xfId="1" applyFont="1" applyFill="1" applyBorder="1" applyAlignment="1">
      <alignment horizontal="left" indent="1"/>
    </xf>
    <xf numFmtId="169" fontId="67" fillId="0" borderId="18" xfId="1" applyNumberFormat="1" applyFont="1" applyFill="1" applyBorder="1" applyAlignment="1">
      <alignment horizontal="center"/>
    </xf>
    <xf numFmtId="169" fontId="47" fillId="0" borderId="26" xfId="1" applyNumberFormat="1" applyFont="1" applyFill="1" applyBorder="1" applyAlignment="1">
      <alignment horizontal="center"/>
    </xf>
    <xf numFmtId="169" fontId="47" fillId="0" borderId="28" xfId="1" applyNumberFormat="1" applyFont="1" applyFill="1" applyBorder="1" applyAlignment="1">
      <alignment horizontal="center"/>
    </xf>
    <xf numFmtId="0" fontId="47" fillId="0" borderId="28" xfId="1" applyFont="1" applyFill="1" applyBorder="1" applyAlignment="1">
      <alignment horizontal="left" indent="1"/>
    </xf>
    <xf numFmtId="0" fontId="68" fillId="0" borderId="0" xfId="0" applyFont="1" applyAlignment="1">
      <alignment horizontal="center"/>
    </xf>
    <xf numFmtId="0" fontId="47" fillId="0" borderId="25" xfId="1" applyFont="1" applyFill="1" applyBorder="1" applyAlignment="1">
      <alignment horizontal="center"/>
    </xf>
    <xf numFmtId="0" fontId="67" fillId="0" borderId="19" xfId="1" applyFont="1" applyFill="1" applyBorder="1" applyAlignment="1"/>
    <xf numFmtId="0" fontId="67" fillId="0" borderId="18" xfId="1" applyFont="1" applyFill="1" applyBorder="1" applyAlignment="1"/>
    <xf numFmtId="0" fontId="47" fillId="0" borderId="9" xfId="1" applyFont="1" applyFill="1" applyBorder="1" applyAlignment="1">
      <alignment horizontal="center"/>
    </xf>
    <xf numFmtId="0" fontId="47" fillId="0" borderId="26" xfId="1" applyFont="1" applyFill="1" applyBorder="1" applyAlignment="1"/>
    <xf numFmtId="0" fontId="47" fillId="0" borderId="26" xfId="1" applyFont="1" applyFill="1" applyBorder="1" applyAlignment="1">
      <alignment horizontal="center"/>
    </xf>
    <xf numFmtId="0" fontId="47" fillId="0" borderId="28" xfId="1" applyFont="1" applyFill="1" applyBorder="1" applyAlignment="1"/>
    <xf numFmtId="0" fontId="47" fillId="0" borderId="28" xfId="1" applyFont="1" applyFill="1" applyBorder="1" applyAlignment="1">
      <alignment horizontal="center"/>
    </xf>
    <xf numFmtId="0" fontId="2" fillId="0" borderId="32" xfId="1" applyFont="1" applyFill="1" applyBorder="1" applyAlignment="1"/>
    <xf numFmtId="0" fontId="6" fillId="0" borderId="32" xfId="1" applyFont="1" applyFill="1" applyBorder="1" applyAlignment="1"/>
    <xf numFmtId="0" fontId="67" fillId="0" borderId="32" xfId="1" applyFont="1" applyFill="1" applyBorder="1" applyAlignment="1"/>
    <xf numFmtId="0" fontId="67" fillId="0" borderId="2" xfId="1" applyFont="1" applyFill="1" applyBorder="1" applyAlignment="1"/>
    <xf numFmtId="0" fontId="7" fillId="0" borderId="0" xfId="1" applyFont="1" applyFill="1" applyBorder="1" applyAlignment="1">
      <alignment horizontal="left" indent="1"/>
    </xf>
    <xf numFmtId="0" fontId="20" fillId="0" borderId="2" xfId="1" applyFont="1" applyFill="1" applyBorder="1" applyAlignment="1"/>
    <xf numFmtId="0" fontId="20" fillId="0" borderId="0" xfId="1" applyFont="1" applyFill="1" applyBorder="1" applyAlignment="1"/>
    <xf numFmtId="0" fontId="20" fillId="0" borderId="2" xfId="1" applyFont="1" applyFill="1" applyBorder="1" applyAlignment="1">
      <alignment wrapText="1"/>
    </xf>
    <xf numFmtId="0" fontId="20" fillId="0" borderId="0" xfId="1" applyFont="1" applyFill="1" applyBorder="1" applyAlignment="1">
      <alignment wrapText="1"/>
    </xf>
    <xf numFmtId="0" fontId="20" fillId="0" borderId="2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 wrapText="1"/>
    </xf>
    <xf numFmtId="0" fontId="44" fillId="0" borderId="0" xfId="1" applyFont="1" applyFill="1"/>
    <xf numFmtId="0" fontId="44" fillId="0" borderId="0" xfId="1" applyFont="1" applyFill="1" applyBorder="1"/>
    <xf numFmtId="0" fontId="69" fillId="0" borderId="0" xfId="1" applyFont="1" applyFill="1" applyBorder="1" applyAlignment="1">
      <alignment horizontal="left" indent="1"/>
    </xf>
    <xf numFmtId="0" fontId="70" fillId="0" borderId="0" xfId="1" applyFont="1" applyFill="1" applyBorder="1" applyAlignment="1"/>
    <xf numFmtId="0" fontId="70" fillId="0" borderId="32" xfId="1" applyFont="1" applyFill="1" applyBorder="1" applyAlignment="1"/>
    <xf numFmtId="0" fontId="71" fillId="0" borderId="0" xfId="1" applyFont="1" applyFill="1" applyBorder="1" applyAlignment="1"/>
    <xf numFmtId="0" fontId="71" fillId="0" borderId="32" xfId="1" applyFont="1" applyFill="1" applyBorder="1" applyAlignment="1"/>
    <xf numFmtId="0" fontId="44" fillId="0" borderId="0" xfId="1" applyFont="1" applyFill="1" applyBorder="1" applyAlignment="1"/>
    <xf numFmtId="0" fontId="44" fillId="0" borderId="32" xfId="1" applyFont="1" applyFill="1" applyBorder="1" applyAlignment="1"/>
    <xf numFmtId="0" fontId="44" fillId="0" borderId="2" xfId="1" applyFont="1" applyFill="1" applyBorder="1" applyAlignment="1"/>
    <xf numFmtId="0" fontId="47" fillId="0" borderId="0" xfId="1" applyFont="1" applyFill="1" applyBorder="1" applyAlignment="1">
      <alignment horizontal="left" indent="1"/>
    </xf>
    <xf numFmtId="0" fontId="47" fillId="0" borderId="2" xfId="1" applyFont="1" applyFill="1" applyBorder="1" applyAlignment="1"/>
    <xf numFmtId="0" fontId="47" fillId="0" borderId="0" xfId="1" applyFont="1" applyFill="1" applyAlignment="1"/>
    <xf numFmtId="0" fontId="16" fillId="0" borderId="1" xfId="1" applyFont="1" applyFill="1" applyBorder="1" applyAlignment="1"/>
    <xf numFmtId="0" fontId="16" fillId="0" borderId="3" xfId="1" applyFont="1" applyFill="1" applyBorder="1" applyAlignment="1"/>
    <xf numFmtId="0" fontId="5" fillId="0" borderId="3" xfId="1" applyFont="1" applyFill="1" applyBorder="1" applyAlignment="1"/>
    <xf numFmtId="0" fontId="69" fillId="0" borderId="0" xfId="1" applyFont="1" applyFill="1" applyBorder="1" applyAlignment="1">
      <alignment horizontal="right"/>
    </xf>
    <xf numFmtId="0" fontId="67" fillId="0" borderId="0" xfId="1" applyFont="1" applyFill="1" applyBorder="1" applyAlignment="1">
      <alignment horizontal="left"/>
    </xf>
    <xf numFmtId="0" fontId="47" fillId="0" borderId="0" xfId="1" applyFont="1" applyFill="1" applyBorder="1"/>
    <xf numFmtId="0" fontId="47" fillId="0" borderId="0" xfId="1" applyFont="1" applyFill="1"/>
    <xf numFmtId="0" fontId="47" fillId="0" borderId="2" xfId="1" applyFont="1" applyFill="1" applyBorder="1"/>
    <xf numFmtId="0" fontId="67" fillId="0" borderId="0" xfId="1" applyFont="1" applyFill="1" applyBorder="1" applyAlignment="1">
      <alignment horizontal="center"/>
    </xf>
    <xf numFmtId="0" fontId="47" fillId="0" borderId="0" xfId="1" applyFont="1" applyFill="1" applyBorder="1" applyAlignment="1"/>
    <xf numFmtId="0" fontId="67" fillId="0" borderId="0" xfId="1" applyFont="1" applyFill="1" applyBorder="1" applyAlignment="1">
      <alignment horizontal="center" wrapText="1"/>
    </xf>
    <xf numFmtId="0" fontId="72" fillId="5" borderId="33" xfId="1" applyFont="1" applyFill="1" applyBorder="1" applyAlignment="1">
      <alignment horizontal="center"/>
    </xf>
    <xf numFmtId="0" fontId="23" fillId="4" borderId="0" xfId="1" applyFont="1" applyFill="1"/>
    <xf numFmtId="0" fontId="25" fillId="4" borderId="0" xfId="1" applyFont="1" applyFill="1" applyAlignment="1">
      <alignment vertical="center"/>
    </xf>
    <xf numFmtId="0" fontId="29" fillId="4" borderId="0" xfId="1" applyFont="1" applyFill="1" applyBorder="1" applyAlignment="1">
      <alignment horizontal="right" vertical="center"/>
    </xf>
    <xf numFmtId="0" fontId="23" fillId="4" borderId="0" xfId="1" applyFont="1" applyFill="1" applyBorder="1"/>
    <xf numFmtId="0" fontId="23" fillId="4" borderId="16" xfId="1" applyFont="1" applyFill="1" applyBorder="1"/>
    <xf numFmtId="0" fontId="30" fillId="4" borderId="0" xfId="1" applyFont="1" applyFill="1" applyBorder="1"/>
    <xf numFmtId="0" fontId="23" fillId="4" borderId="1" xfId="1" applyFont="1" applyFill="1" applyBorder="1"/>
    <xf numFmtId="164" fontId="31" fillId="4" borderId="1" xfId="1" applyNumberFormat="1" applyFont="1" applyFill="1" applyBorder="1"/>
    <xf numFmtId="0" fontId="23" fillId="4" borderId="3" xfId="1" applyFont="1" applyFill="1" applyBorder="1"/>
    <xf numFmtId="164" fontId="31" fillId="4" borderId="3" xfId="1" applyNumberFormat="1" applyFont="1" applyFill="1" applyBorder="1"/>
    <xf numFmtId="0" fontId="31" fillId="4" borderId="3" xfId="1" applyFont="1" applyFill="1" applyBorder="1"/>
    <xf numFmtId="165" fontId="31" fillId="4" borderId="3" xfId="1" applyNumberFormat="1" applyFont="1" applyFill="1" applyBorder="1"/>
    <xf numFmtId="0" fontId="23" fillId="4" borderId="10" xfId="1" applyFont="1" applyFill="1" applyBorder="1"/>
    <xf numFmtId="0" fontId="27" fillId="4" borderId="0" xfId="1" applyFont="1" applyFill="1" applyBorder="1"/>
    <xf numFmtId="0" fontId="26" fillId="4" borderId="0" xfId="1" applyFont="1" applyFill="1" applyBorder="1" applyAlignment="1">
      <alignment horizontal="centerContinuous"/>
    </xf>
    <xf numFmtId="0" fontId="25" fillId="4" borderId="0" xfId="1" applyFont="1" applyFill="1" applyBorder="1" applyAlignment="1">
      <alignment horizontal="centerContinuous"/>
    </xf>
    <xf numFmtId="0" fontId="10" fillId="4" borderId="0" xfId="1" applyFont="1" applyFill="1" applyBorder="1" applyAlignment="1">
      <alignment horizontal="center"/>
    </xf>
    <xf numFmtId="0" fontId="22" fillId="4" borderId="0" xfId="1" applyFont="1" applyFill="1" applyBorder="1" applyAlignment="1">
      <alignment horizontal="center"/>
    </xf>
    <xf numFmtId="0" fontId="21" fillId="4" borderId="0" xfId="1" applyFont="1" applyFill="1" applyBorder="1"/>
    <xf numFmtId="0" fontId="23" fillId="4" borderId="5" xfId="1" applyFont="1" applyFill="1" applyBorder="1"/>
    <xf numFmtId="0" fontId="23" fillId="4" borderId="0" xfId="1" applyFont="1" applyFill="1" applyBorder="1" applyAlignment="1">
      <alignment horizontal="centerContinuous"/>
    </xf>
    <xf numFmtId="0" fontId="30" fillId="4" borderId="0" xfId="1" applyFont="1" applyFill="1" applyBorder="1" applyAlignment="1"/>
    <xf numFmtId="0" fontId="10" fillId="4" borderId="0" xfId="1" applyFont="1" applyFill="1" applyBorder="1" applyAlignment="1">
      <alignment horizontal="center" vertical="center"/>
    </xf>
    <xf numFmtId="0" fontId="22" fillId="4" borderId="0" xfId="1" applyFont="1" applyFill="1" applyBorder="1"/>
    <xf numFmtId="0" fontId="10" fillId="4" borderId="0" xfId="1" applyFont="1" applyFill="1" applyBorder="1" applyAlignment="1"/>
    <xf numFmtId="0" fontId="10" fillId="4" borderId="0" xfId="1" applyFont="1" applyFill="1" applyBorder="1"/>
    <xf numFmtId="0" fontId="70" fillId="3" borderId="0" xfId="1" applyFont="1" applyFill="1" applyAlignment="1"/>
    <xf numFmtId="0" fontId="75" fillId="4" borderId="0" xfId="1" applyFont="1" applyFill="1" applyAlignment="1">
      <alignment horizontal="center"/>
    </xf>
    <xf numFmtId="0" fontId="76" fillId="4" borderId="0" xfId="1" applyFont="1" applyFill="1" applyAlignment="1">
      <alignment horizontal="center"/>
    </xf>
    <xf numFmtId="0" fontId="56" fillId="0" borderId="0" xfId="1" applyFont="1" applyBorder="1" applyAlignment="1">
      <alignment vertical="center" wrapText="1"/>
    </xf>
    <xf numFmtId="0" fontId="69" fillId="0" borderId="0" xfId="1" applyFont="1" applyFill="1" applyBorder="1" applyAlignment="1">
      <alignment wrapText="1"/>
    </xf>
    <xf numFmtId="169" fontId="44" fillId="0" borderId="0" xfId="1" applyNumberFormat="1" applyFont="1" applyFill="1" applyBorder="1" applyAlignment="1"/>
    <xf numFmtId="169" fontId="44" fillId="0" borderId="0" xfId="1" applyNumberFormat="1" applyFont="1" applyFill="1" applyBorder="1"/>
    <xf numFmtId="0" fontId="67" fillId="0" borderId="0" xfId="1" applyFont="1" applyFill="1" applyBorder="1" applyAlignment="1"/>
    <xf numFmtId="0" fontId="47" fillId="0" borderId="22" xfId="1" applyFont="1" applyFill="1" applyBorder="1" applyAlignment="1">
      <alignment horizontal="left" indent="1"/>
    </xf>
    <xf numFmtId="0" fontId="47" fillId="0" borderId="22" xfId="1" applyFont="1" applyFill="1" applyBorder="1" applyAlignment="1">
      <alignment horizontal="center"/>
    </xf>
    <xf numFmtId="0" fontId="47" fillId="0" borderId="45" xfId="1" applyFont="1" applyFill="1" applyBorder="1" applyAlignment="1">
      <alignment horizontal="center"/>
    </xf>
    <xf numFmtId="0" fontId="40" fillId="0" borderId="23" xfId="1" applyFont="1" applyFill="1" applyBorder="1"/>
    <xf numFmtId="0" fontId="40" fillId="0" borderId="24" xfId="1" applyFont="1" applyFill="1" applyBorder="1"/>
    <xf numFmtId="0" fontId="40" fillId="0" borderId="31" xfId="1" applyFont="1" applyFill="1" applyBorder="1"/>
    <xf numFmtId="0" fontId="1" fillId="0" borderId="31" xfId="1" applyFill="1" applyBorder="1"/>
    <xf numFmtId="0" fontId="1" fillId="0" borderId="31" xfId="1" applyFill="1" applyBorder="1" applyAlignment="1">
      <alignment horizontal="centerContinuous"/>
    </xf>
    <xf numFmtId="0" fontId="1" fillId="0" borderId="30" xfId="1" applyFill="1" applyBorder="1" applyAlignment="1">
      <alignment horizontal="centerContinuous"/>
    </xf>
    <xf numFmtId="0" fontId="1" fillId="0" borderId="29" xfId="1" applyFill="1" applyBorder="1" applyAlignment="1">
      <alignment horizontal="centerContinuous"/>
    </xf>
    <xf numFmtId="0" fontId="69" fillId="0" borderId="0" xfId="1" applyFont="1" applyFill="1" applyBorder="1" applyAlignment="1"/>
    <xf numFmtId="0" fontId="69" fillId="0" borderId="32" xfId="1" applyFont="1" applyFill="1" applyBorder="1" applyAlignment="1"/>
    <xf numFmtId="0" fontId="47" fillId="0" borderId="0" xfId="1" applyFont="1" applyFill="1" applyAlignment="1">
      <alignment horizontal="centerContinuous"/>
    </xf>
    <xf numFmtId="0" fontId="69" fillId="0" borderId="0" xfId="1" quotePrefix="1" applyFont="1" applyFill="1" applyBorder="1" applyAlignment="1">
      <alignment horizontal="center"/>
    </xf>
    <xf numFmtId="0" fontId="47" fillId="0" borderId="0" xfId="1" applyFont="1"/>
    <xf numFmtId="0" fontId="47" fillId="0" borderId="0" xfId="1" applyFont="1" applyFill="1" applyBorder="1" applyAlignment="1">
      <alignment horizontal="centerContinuous"/>
    </xf>
    <xf numFmtId="0" fontId="47" fillId="0" borderId="0" xfId="1" applyFont="1" applyFill="1" applyBorder="1" applyAlignment="1">
      <alignment vertical="top" wrapText="1"/>
    </xf>
    <xf numFmtId="0" fontId="47" fillId="0" borderId="32" xfId="1" applyFont="1" applyFill="1" applyBorder="1" applyAlignment="1"/>
    <xf numFmtId="0" fontId="1" fillId="0" borderId="30" xfId="1" applyFill="1" applyBorder="1"/>
    <xf numFmtId="0" fontId="69" fillId="5" borderId="21" xfId="1" applyFont="1" applyFill="1" applyBorder="1" applyAlignment="1">
      <alignment horizontal="left"/>
    </xf>
    <xf numFmtId="174" fontId="47" fillId="5" borderId="22" xfId="1" applyNumberFormat="1" applyFont="1" applyFill="1" applyBorder="1" applyAlignment="1">
      <alignment horizontal="center"/>
    </xf>
    <xf numFmtId="174" fontId="47" fillId="5" borderId="23" xfId="1" applyNumberFormat="1" applyFont="1" applyFill="1" applyBorder="1" applyAlignment="1">
      <alignment horizontal="center"/>
    </xf>
    <xf numFmtId="0" fontId="69" fillId="5" borderId="22" xfId="1" applyFont="1" applyFill="1" applyBorder="1" applyAlignment="1">
      <alignment horizontal="left"/>
    </xf>
    <xf numFmtId="0" fontId="69" fillId="5" borderId="23" xfId="1" applyFont="1" applyFill="1" applyBorder="1" applyAlignment="1">
      <alignment horizontal="left"/>
    </xf>
    <xf numFmtId="0" fontId="69" fillId="5" borderId="13" xfId="1" applyFont="1" applyFill="1" applyBorder="1" applyAlignment="1">
      <alignment horizontal="left"/>
    </xf>
    <xf numFmtId="174" fontId="47" fillId="5" borderId="14" xfId="1" applyNumberFormat="1" applyFont="1" applyFill="1" applyBorder="1" applyAlignment="1">
      <alignment horizontal="center"/>
    </xf>
    <xf numFmtId="174" fontId="47" fillId="5" borderId="16" xfId="1" applyNumberFormat="1" applyFont="1" applyFill="1" applyBorder="1" applyAlignment="1">
      <alignment horizontal="center"/>
    </xf>
    <xf numFmtId="0" fontId="69" fillId="5" borderId="14" xfId="1" applyFont="1" applyFill="1" applyBorder="1" applyAlignment="1">
      <alignment horizontal="left"/>
    </xf>
    <xf numFmtId="0" fontId="69" fillId="5" borderId="16" xfId="1" applyFont="1" applyFill="1" applyBorder="1" applyAlignment="1">
      <alignment horizontal="left"/>
    </xf>
    <xf numFmtId="0" fontId="13" fillId="3" borderId="31" xfId="1" applyFont="1" applyFill="1" applyBorder="1" applyAlignment="1">
      <alignment horizontal="left"/>
    </xf>
    <xf numFmtId="0" fontId="13" fillId="3" borderId="29" xfId="1" applyFont="1" applyFill="1" applyBorder="1" applyAlignment="1">
      <alignment horizontal="left" indent="1"/>
    </xf>
    <xf numFmtId="0" fontId="13" fillId="3" borderId="31" xfId="1" applyFont="1" applyFill="1" applyBorder="1" applyAlignment="1"/>
    <xf numFmtId="0" fontId="13" fillId="3" borderId="30" xfId="1" applyFont="1" applyFill="1" applyBorder="1" applyAlignment="1"/>
    <xf numFmtId="10" fontId="13" fillId="3" borderId="31" xfId="8" applyNumberFormat="1" applyFont="1" applyFill="1" applyBorder="1" applyAlignment="1">
      <alignment horizontal="right"/>
    </xf>
    <xf numFmtId="10" fontId="36" fillId="3" borderId="0" xfId="8" applyNumberFormat="1" applyFont="1" applyFill="1" applyBorder="1" applyAlignment="1">
      <alignment horizontal="right"/>
    </xf>
    <xf numFmtId="0" fontId="36" fillId="3" borderId="0" xfId="1" applyFont="1" applyFill="1" applyBorder="1"/>
    <xf numFmtId="0" fontId="13" fillId="3" borderId="31" xfId="1" applyFont="1" applyFill="1" applyBorder="1" applyAlignment="1">
      <alignment horizontal="center"/>
    </xf>
    <xf numFmtId="0" fontId="13" fillId="3" borderId="30" xfId="1" applyFont="1" applyFill="1" applyBorder="1" applyAlignment="1">
      <alignment horizontal="center"/>
    </xf>
    <xf numFmtId="0" fontId="13" fillId="3" borderId="31" xfId="1" applyFont="1" applyFill="1" applyBorder="1"/>
    <xf numFmtId="0" fontId="13" fillId="3" borderId="30" xfId="1" applyFont="1" applyFill="1" applyBorder="1"/>
    <xf numFmtId="0" fontId="33" fillId="3" borderId="14" xfId="1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left" indent="1"/>
    </xf>
    <xf numFmtId="0" fontId="36" fillId="3" borderId="55" xfId="0" applyFont="1" applyFill="1" applyBorder="1" applyAlignment="1">
      <alignment horizontal="left" indent="1"/>
    </xf>
    <xf numFmtId="0" fontId="36" fillId="3" borderId="57" xfId="0" applyFont="1" applyFill="1" applyBorder="1" applyAlignment="1">
      <alignment horizontal="left" indent="1"/>
    </xf>
    <xf numFmtId="0" fontId="61" fillId="4" borderId="15" xfId="1" applyFont="1" applyFill="1" applyBorder="1" applyAlignment="1">
      <alignment horizontal="center" vertical="center"/>
    </xf>
    <xf numFmtId="0" fontId="61" fillId="4" borderId="15" xfId="1" applyFont="1" applyFill="1" applyBorder="1" applyAlignment="1">
      <alignment horizontal="center" vertical="center" wrapText="1"/>
    </xf>
    <xf numFmtId="0" fontId="64" fillId="3" borderId="23" xfId="1" applyFont="1" applyFill="1" applyBorder="1"/>
    <xf numFmtId="0" fontId="59" fillId="3" borderId="0" xfId="1" applyFont="1" applyFill="1" applyBorder="1"/>
    <xf numFmtId="0" fontId="64" fillId="3" borderId="0" xfId="1" applyFont="1" applyFill="1" applyBorder="1"/>
    <xf numFmtId="0" fontId="59" fillId="3" borderId="23" xfId="1" applyFont="1" applyFill="1" applyBorder="1" applyAlignment="1">
      <alignment horizontal="center" vertical="center"/>
    </xf>
    <xf numFmtId="0" fontId="60" fillId="3" borderId="23" xfId="1" applyFont="1" applyFill="1" applyBorder="1" applyAlignment="1">
      <alignment horizontal="left" vertical="center"/>
    </xf>
    <xf numFmtId="0" fontId="59" fillId="3" borderId="23" xfId="1" applyFont="1" applyFill="1" applyBorder="1" applyAlignment="1">
      <alignment horizontal="centerContinuous"/>
    </xf>
    <xf numFmtId="2" fontId="59" fillId="3" borderId="23" xfId="1" applyNumberFormat="1" applyFont="1" applyFill="1" applyBorder="1" applyAlignment="1"/>
    <xf numFmtId="2" fontId="59" fillId="3" borderId="22" xfId="1" applyNumberFormat="1" applyFont="1" applyFill="1" applyBorder="1" applyAlignment="1"/>
    <xf numFmtId="169" fontId="63" fillId="3" borderId="23" xfId="1" applyNumberFormat="1" applyFont="1" applyFill="1" applyBorder="1" applyAlignment="1"/>
    <xf numFmtId="0" fontId="1" fillId="3" borderId="0" xfId="1" applyFill="1" applyBorder="1"/>
    <xf numFmtId="0" fontId="42" fillId="3" borderId="0" xfId="1" applyFont="1" applyFill="1" applyBorder="1" applyAlignment="1">
      <alignment horizontal="center" vertical="center"/>
    </xf>
    <xf numFmtId="0" fontId="42" fillId="3" borderId="0" xfId="1" applyFont="1" applyFill="1" applyBorder="1" applyAlignment="1">
      <alignment vertical="center"/>
    </xf>
    <xf numFmtId="0" fontId="43" fillId="3" borderId="0" xfId="1" applyFont="1" applyFill="1" applyBorder="1" applyAlignment="1">
      <alignment vertical="center"/>
    </xf>
    <xf numFmtId="0" fontId="43" fillId="3" borderId="0" xfId="1" applyFont="1" applyFill="1" applyBorder="1"/>
    <xf numFmtId="0" fontId="32" fillId="3" borderId="0" xfId="1" applyFont="1" applyFill="1" applyBorder="1"/>
    <xf numFmtId="0" fontId="32" fillId="3" borderId="23" xfId="1" applyFont="1" applyFill="1" applyBorder="1"/>
    <xf numFmtId="169" fontId="65" fillId="3" borderId="23" xfId="1" applyNumberFormat="1" applyFont="1" applyFill="1" applyBorder="1" applyAlignment="1"/>
    <xf numFmtId="0" fontId="1" fillId="3" borderId="8" xfId="1" applyFill="1" applyBorder="1"/>
    <xf numFmtId="169" fontId="63" fillId="3" borderId="24" xfId="1" applyNumberFormat="1" applyFont="1" applyFill="1" applyBorder="1" applyAlignment="1"/>
    <xf numFmtId="0" fontId="47" fillId="0" borderId="30" xfId="1" applyFont="1" applyFill="1" applyBorder="1" applyAlignment="1">
      <alignment horizontal="left" indent="1"/>
    </xf>
    <xf numFmtId="0" fontId="47" fillId="0" borderId="30" xfId="1" applyFont="1" applyFill="1" applyBorder="1" applyAlignment="1">
      <alignment horizontal="center"/>
    </xf>
    <xf numFmtId="0" fontId="23" fillId="4" borderId="0" xfId="1" applyFont="1" applyFill="1" applyBorder="1" applyAlignment="1">
      <alignment horizontal="left"/>
    </xf>
    <xf numFmtId="0" fontId="33" fillId="3" borderId="0" xfId="1" applyFont="1" applyFill="1" applyBorder="1" applyAlignment="1">
      <alignment horizontal="left"/>
    </xf>
    <xf numFmtId="0" fontId="33" fillId="3" borderId="0" xfId="1" applyFont="1" applyFill="1" applyAlignment="1">
      <alignment horizontal="left"/>
    </xf>
    <xf numFmtId="0" fontId="36" fillId="3" borderId="0" xfId="1" applyFont="1" applyFill="1" applyBorder="1" applyAlignment="1">
      <alignment horizontal="left"/>
    </xf>
    <xf numFmtId="0" fontId="36" fillId="3" borderId="0" xfId="1" quotePrefix="1" applyFont="1" applyFill="1" applyAlignment="1">
      <alignment horizontal="center"/>
    </xf>
    <xf numFmtId="0" fontId="36" fillId="3" borderId="0" xfId="1" applyFont="1" applyFill="1" applyAlignment="1">
      <alignment horizontal="center"/>
    </xf>
    <xf numFmtId="0" fontId="36" fillId="3" borderId="0" xfId="1" applyFont="1" applyFill="1" applyAlignment="1">
      <alignment horizontal="left"/>
    </xf>
    <xf numFmtId="0" fontId="39" fillId="3" borderId="0" xfId="1" applyFont="1" applyFill="1" applyBorder="1" applyAlignment="1">
      <alignment horizontal="left"/>
    </xf>
    <xf numFmtId="0" fontId="39" fillId="3" borderId="0" xfId="1" applyFont="1" applyFill="1" applyAlignment="1">
      <alignment horizontal="left"/>
    </xf>
    <xf numFmtId="0" fontId="60" fillId="3" borderId="0" xfId="1" applyFont="1" applyFill="1" applyBorder="1" applyAlignment="1">
      <alignment horizontal="center"/>
    </xf>
    <xf numFmtId="0" fontId="35" fillId="3" borderId="23" xfId="1" applyFont="1" applyFill="1" applyBorder="1" applyAlignment="1">
      <alignment horizontal="left" indent="1"/>
    </xf>
    <xf numFmtId="0" fontId="35" fillId="3" borderId="24" xfId="1" applyFont="1" applyFill="1" applyBorder="1" applyAlignment="1">
      <alignment horizontal="left" indent="1"/>
    </xf>
    <xf numFmtId="0" fontId="59" fillId="3" borderId="0" xfId="1" applyFont="1" applyFill="1" applyBorder="1" applyAlignment="1"/>
    <xf numFmtId="169" fontId="63" fillId="3" borderId="0" xfId="1" applyNumberFormat="1" applyFont="1" applyFill="1" applyBorder="1" applyAlignment="1"/>
    <xf numFmtId="0" fontId="64" fillId="3" borderId="0" xfId="1" applyFont="1" applyFill="1" applyBorder="1" applyAlignment="1"/>
    <xf numFmtId="0" fontId="1" fillId="0" borderId="0" xfId="1" applyAlignment="1"/>
    <xf numFmtId="0" fontId="32" fillId="3" borderId="0" xfId="1" applyFont="1" applyFill="1" applyBorder="1" applyAlignment="1"/>
    <xf numFmtId="0" fontId="42" fillId="3" borderId="0" xfId="1" applyFont="1" applyFill="1" applyBorder="1" applyAlignment="1">
      <alignment horizontal="center"/>
    </xf>
    <xf numFmtId="0" fontId="60" fillId="3" borderId="24" xfId="1" applyFont="1" applyFill="1" applyBorder="1" applyAlignment="1">
      <alignment horizontal="center"/>
    </xf>
    <xf numFmtId="0" fontId="1" fillId="4" borderId="0" xfId="1" applyFill="1"/>
    <xf numFmtId="0" fontId="1" fillId="4" borderId="0" xfId="1" applyFill="1" applyBorder="1"/>
    <xf numFmtId="164" fontId="23" fillId="4" borderId="3" xfId="1" applyNumberFormat="1" applyFont="1" applyFill="1" applyBorder="1"/>
    <xf numFmtId="0" fontId="45" fillId="0" borderId="32" xfId="1" applyFont="1" applyFill="1" applyBorder="1" applyAlignment="1">
      <alignment vertical="center" wrapText="1"/>
    </xf>
    <xf numFmtId="0" fontId="4" fillId="0" borderId="32" xfId="1" applyFont="1" applyFill="1" applyBorder="1" applyAlignment="1"/>
    <xf numFmtId="0" fontId="16" fillId="0" borderId="0" xfId="1" applyFont="1" applyFill="1" applyBorder="1" applyAlignment="1"/>
    <xf numFmtId="0" fontId="1" fillId="0" borderId="0" xfId="1" applyFill="1" applyAlignment="1"/>
    <xf numFmtId="0" fontId="4" fillId="0" borderId="0" xfId="1" applyFont="1" applyFill="1" applyBorder="1" applyAlignment="1">
      <alignment horizontal="center"/>
    </xf>
    <xf numFmtId="0" fontId="47" fillId="0" borderId="24" xfId="1" applyFont="1" applyFill="1" applyBorder="1" applyAlignment="1">
      <alignment horizontal="left" indent="1"/>
    </xf>
    <xf numFmtId="0" fontId="47" fillId="0" borderId="25" xfId="1" applyFont="1" applyFill="1" applyBorder="1" applyAlignment="1">
      <alignment horizontal="left" indent="1"/>
    </xf>
    <xf numFmtId="169" fontId="47" fillId="0" borderId="27" xfId="1" applyNumberFormat="1" applyFont="1" applyFill="1" applyBorder="1" applyAlignment="1">
      <alignment horizontal="center"/>
    </xf>
    <xf numFmtId="169" fontId="47" fillId="0" borderId="25" xfId="1" applyNumberFormat="1" applyFont="1" applyFill="1" applyBorder="1" applyAlignment="1">
      <alignment horizontal="center"/>
    </xf>
    <xf numFmtId="0" fontId="8" fillId="5" borderId="34" xfId="1" applyFont="1" applyFill="1" applyBorder="1" applyAlignment="1">
      <alignment horizontal="center" vertical="center"/>
    </xf>
    <xf numFmtId="0" fontId="8" fillId="5" borderId="11" xfId="1" applyFont="1" applyFill="1" applyBorder="1" applyAlignment="1">
      <alignment horizontal="center" vertical="center"/>
    </xf>
    <xf numFmtId="169" fontId="67" fillId="0" borderId="20" xfId="1" applyNumberFormat="1" applyFont="1" applyFill="1" applyBorder="1" applyAlignment="1">
      <alignment horizontal="center"/>
    </xf>
    <xf numFmtId="169" fontId="67" fillId="0" borderId="18" xfId="1" applyNumberFormat="1" applyFont="1" applyFill="1" applyBorder="1" applyAlignment="1">
      <alignment horizontal="center"/>
    </xf>
    <xf numFmtId="0" fontId="67" fillId="0" borderId="3" xfId="1" applyFont="1" applyFill="1" applyBorder="1" applyAlignment="1">
      <alignment horizontal="left"/>
    </xf>
    <xf numFmtId="0" fontId="44" fillId="0" borderId="3" xfId="1" applyFont="1" applyFill="1" applyBorder="1" applyAlignment="1">
      <alignment horizontal="left" wrapText="1"/>
    </xf>
    <xf numFmtId="0" fontId="69" fillId="0" borderId="1" xfId="1" applyFont="1" applyFill="1" applyBorder="1" applyAlignment="1">
      <alignment horizontal="left"/>
    </xf>
    <xf numFmtId="0" fontId="67" fillId="0" borderId="17" xfId="1" applyFont="1" applyFill="1" applyBorder="1" applyAlignment="1">
      <alignment horizontal="left" indent="1"/>
    </xf>
    <xf numFmtId="0" fontId="67" fillId="0" borderId="18" xfId="1" applyFont="1" applyFill="1" applyBorder="1" applyAlignment="1">
      <alignment horizontal="left" indent="1"/>
    </xf>
    <xf numFmtId="0" fontId="47" fillId="0" borderId="31" xfId="1" applyFont="1" applyFill="1" applyBorder="1" applyAlignment="1">
      <alignment horizontal="left" indent="1"/>
    </xf>
    <xf numFmtId="0" fontId="47" fillId="0" borderId="30" xfId="1" applyFont="1" applyFill="1" applyBorder="1" applyAlignment="1">
      <alignment horizontal="left" indent="1"/>
    </xf>
    <xf numFmtId="169" fontId="47" fillId="0" borderId="29" xfId="1" applyNumberFormat="1" applyFont="1" applyFill="1" applyBorder="1" applyAlignment="1">
      <alignment horizontal="center"/>
    </xf>
    <xf numFmtId="169" fontId="47" fillId="0" borderId="30" xfId="1" applyNumberFormat="1" applyFont="1" applyFill="1" applyBorder="1" applyAlignment="1">
      <alignment horizontal="center"/>
    </xf>
    <xf numFmtId="169" fontId="47" fillId="0" borderId="24" xfId="1" applyNumberFormat="1" applyFont="1" applyFill="1" applyBorder="1" applyAlignment="1">
      <alignment horizontal="center"/>
    </xf>
    <xf numFmtId="169" fontId="47" fillId="0" borderId="31" xfId="1" applyNumberFormat="1" applyFont="1" applyFill="1" applyBorder="1" applyAlignment="1">
      <alignment horizontal="center"/>
    </xf>
    <xf numFmtId="0" fontId="47" fillId="0" borderId="23" xfId="1" applyFont="1" applyFill="1" applyBorder="1" applyAlignment="1">
      <alignment horizontal="center"/>
    </xf>
    <xf numFmtId="0" fontId="47" fillId="0" borderId="0" xfId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" vertical="center"/>
    </xf>
    <xf numFmtId="0" fontId="8" fillId="5" borderId="8" xfId="1" applyFont="1" applyFill="1" applyBorder="1" applyAlignment="1">
      <alignment horizontal="center" vertical="center"/>
    </xf>
    <xf numFmtId="0" fontId="8" fillId="5" borderId="16" xfId="1" applyFont="1" applyFill="1" applyBorder="1" applyAlignment="1">
      <alignment horizontal="center" vertical="center"/>
    </xf>
    <xf numFmtId="0" fontId="8" fillId="5" borderId="14" xfId="1" applyFont="1" applyFill="1" applyBorder="1" applyAlignment="1">
      <alignment horizontal="center" vertical="center"/>
    </xf>
    <xf numFmtId="0" fontId="69" fillId="0" borderId="0" xfId="1" applyFont="1" applyFill="1" applyBorder="1" applyAlignment="1">
      <alignment horizontal="center"/>
    </xf>
    <xf numFmtId="0" fontId="69" fillId="0" borderId="16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8" fillId="5" borderId="7" xfId="1" applyFont="1" applyFill="1" applyBorder="1" applyAlignment="1">
      <alignment horizontal="center" vertical="center" wrapText="1"/>
    </xf>
    <xf numFmtId="0" fontId="8" fillId="5" borderId="0" xfId="1" applyFont="1" applyFill="1" applyBorder="1" applyAlignment="1">
      <alignment horizontal="center" vertical="center" wrapText="1"/>
    </xf>
    <xf numFmtId="0" fontId="8" fillId="5" borderId="13" xfId="1" applyFont="1" applyFill="1" applyBorder="1" applyAlignment="1">
      <alignment horizontal="center" vertical="center" wrapText="1"/>
    </xf>
    <xf numFmtId="0" fontId="8" fillId="5" borderId="16" xfId="1" applyFont="1" applyFill="1" applyBorder="1" applyAlignment="1">
      <alignment horizontal="center" vertical="center" wrapText="1"/>
    </xf>
    <xf numFmtId="172" fontId="47" fillId="0" borderId="20" xfId="1" applyNumberFormat="1" applyFont="1" applyFill="1" applyBorder="1" applyAlignment="1">
      <alignment horizontal="center"/>
    </xf>
    <xf numFmtId="172" fontId="47" fillId="0" borderId="17" xfId="1" applyNumberFormat="1" applyFont="1" applyFill="1" applyBorder="1" applyAlignment="1">
      <alignment horizontal="center"/>
    </xf>
    <xf numFmtId="0" fontId="8" fillId="5" borderId="9" xfId="1" applyFont="1" applyFill="1" applyBorder="1" applyAlignment="1">
      <alignment horizontal="center" vertical="center"/>
    </xf>
    <xf numFmtId="0" fontId="8" fillId="5" borderId="15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8" fillId="5" borderId="48" xfId="1" applyFont="1" applyFill="1" applyBorder="1" applyAlignment="1">
      <alignment horizontal="center" vertical="center"/>
    </xf>
    <xf numFmtId="0" fontId="47" fillId="0" borderId="27" xfId="1" applyFont="1" applyFill="1" applyBorder="1" applyAlignment="1">
      <alignment horizontal="left"/>
    </xf>
    <xf numFmtId="0" fontId="47" fillId="0" borderId="24" xfId="1" applyFont="1" applyFill="1" applyBorder="1" applyAlignment="1">
      <alignment horizontal="left"/>
    </xf>
    <xf numFmtId="0" fontId="47" fillId="0" borderId="2" xfId="1" applyFont="1" applyFill="1" applyBorder="1" applyAlignment="1">
      <alignment horizontal="center" wrapText="1"/>
    </xf>
    <xf numFmtId="0" fontId="47" fillId="0" borderId="0" xfId="1" applyFont="1" applyFill="1" applyBorder="1" applyAlignment="1">
      <alignment horizontal="center" wrapText="1"/>
    </xf>
    <xf numFmtId="0" fontId="47" fillId="0" borderId="31" xfId="1" applyFont="1" applyFill="1" applyBorder="1" applyAlignment="1">
      <alignment horizontal="left"/>
    </xf>
    <xf numFmtId="0" fontId="47" fillId="0" borderId="30" xfId="1" applyFont="1" applyFill="1" applyBorder="1" applyAlignment="1">
      <alignment horizontal="left"/>
    </xf>
    <xf numFmtId="0" fontId="47" fillId="0" borderId="29" xfId="1" applyFont="1" applyFill="1" applyBorder="1" applyAlignment="1">
      <alignment horizontal="center"/>
    </xf>
    <xf numFmtId="0" fontId="47" fillId="0" borderId="30" xfId="1" applyFont="1" applyFill="1" applyBorder="1" applyAlignment="1">
      <alignment horizontal="center"/>
    </xf>
    <xf numFmtId="0" fontId="47" fillId="0" borderId="2" xfId="1" applyFont="1" applyFill="1" applyBorder="1" applyAlignment="1">
      <alignment horizontal="center"/>
    </xf>
    <xf numFmtId="0" fontId="47" fillId="0" borderId="0" xfId="1" applyFont="1" applyFill="1" applyAlignment="1">
      <alignment horizontal="center"/>
    </xf>
    <xf numFmtId="0" fontId="47" fillId="0" borderId="16" xfId="1" applyFont="1" applyFill="1" applyBorder="1" applyAlignment="1">
      <alignment horizontal="center"/>
    </xf>
    <xf numFmtId="0" fontId="47" fillId="0" borderId="29" xfId="1" applyFont="1" applyFill="1" applyBorder="1" applyAlignment="1">
      <alignment horizontal="left"/>
    </xf>
    <xf numFmtId="0" fontId="47" fillId="0" borderId="25" xfId="1" applyFont="1" applyFill="1" applyBorder="1" applyAlignment="1">
      <alignment horizontal="left"/>
    </xf>
    <xf numFmtId="0" fontId="47" fillId="0" borderId="27" xfId="1" applyFont="1" applyFill="1" applyBorder="1" applyAlignment="1">
      <alignment horizontal="center"/>
    </xf>
    <xf numFmtId="0" fontId="47" fillId="0" borderId="25" xfId="1" applyFont="1" applyFill="1" applyBorder="1" applyAlignment="1">
      <alignment horizontal="center"/>
    </xf>
    <xf numFmtId="0" fontId="67" fillId="0" borderId="17" xfId="1" applyFont="1" applyFill="1" applyBorder="1" applyAlignment="1">
      <alignment horizontal="left"/>
    </xf>
    <xf numFmtId="0" fontId="67" fillId="0" borderId="18" xfId="1" applyFont="1" applyFill="1" applyBorder="1" applyAlignment="1">
      <alignment horizontal="left"/>
    </xf>
    <xf numFmtId="0" fontId="47" fillId="0" borderId="20" xfId="1" applyFont="1" applyFill="1" applyBorder="1" applyAlignment="1">
      <alignment horizontal="center"/>
    </xf>
    <xf numFmtId="0" fontId="47" fillId="0" borderId="18" xfId="1" applyFont="1" applyFill="1" applyBorder="1" applyAlignment="1">
      <alignment horizontal="center"/>
    </xf>
    <xf numFmtId="0" fontId="47" fillId="0" borderId="21" xfId="1" applyFont="1" applyFill="1" applyBorder="1" applyAlignment="1">
      <alignment horizontal="center"/>
    </xf>
    <xf numFmtId="0" fontId="47" fillId="0" borderId="22" xfId="1" applyFont="1" applyFill="1" applyBorder="1" applyAlignment="1">
      <alignment horizontal="center"/>
    </xf>
    <xf numFmtId="0" fontId="8" fillId="5" borderId="8" xfId="1" applyFont="1" applyFill="1" applyBorder="1" applyAlignment="1">
      <alignment horizontal="center" vertical="center" wrapText="1"/>
    </xf>
    <xf numFmtId="0" fontId="8" fillId="5" borderId="14" xfId="1" applyFont="1" applyFill="1" applyBorder="1" applyAlignment="1">
      <alignment horizontal="center" vertical="center" wrapText="1"/>
    </xf>
    <xf numFmtId="0" fontId="8" fillId="5" borderId="7" xfId="1" applyFont="1" applyFill="1" applyBorder="1" applyAlignment="1">
      <alignment horizontal="center" vertical="center"/>
    </xf>
    <xf numFmtId="0" fontId="8" fillId="5" borderId="13" xfId="1" applyFont="1" applyFill="1" applyBorder="1" applyAlignment="1">
      <alignment horizontal="center" vertical="center"/>
    </xf>
    <xf numFmtId="0" fontId="8" fillId="5" borderId="10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7" fillId="0" borderId="3" xfId="1" applyFont="1" applyFill="1" applyBorder="1" applyAlignment="1">
      <alignment horizontal="left"/>
    </xf>
    <xf numFmtId="0" fontId="47" fillId="0" borderId="20" xfId="1" applyFont="1" applyFill="1" applyBorder="1" applyAlignment="1">
      <alignment horizontal="left"/>
    </xf>
    <xf numFmtId="0" fontId="47" fillId="0" borderId="17" xfId="1" applyFont="1" applyFill="1" applyBorder="1" applyAlignment="1">
      <alignment horizontal="left"/>
    </xf>
    <xf numFmtId="0" fontId="47" fillId="0" borderId="23" xfId="1" applyFont="1" applyFill="1" applyBorder="1" applyAlignment="1">
      <alignment horizontal="left" indent="1"/>
    </xf>
    <xf numFmtId="0" fontId="47" fillId="0" borderId="22" xfId="1" applyFont="1" applyFill="1" applyBorder="1" applyAlignment="1">
      <alignment horizontal="left" indent="1"/>
    </xf>
    <xf numFmtId="0" fontId="4" fillId="0" borderId="2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8" fillId="5" borderId="9" xfId="1" applyFont="1" applyFill="1" applyBorder="1" applyAlignment="1">
      <alignment horizontal="center" vertical="center" wrapText="1"/>
    </xf>
    <xf numFmtId="0" fontId="8" fillId="5" borderId="15" xfId="1" applyFont="1" applyFill="1" applyBorder="1" applyAlignment="1">
      <alignment horizontal="center" vertical="center" wrapText="1"/>
    </xf>
    <xf numFmtId="0" fontId="72" fillId="5" borderId="34" xfId="1" applyFont="1" applyFill="1" applyBorder="1" applyAlignment="1">
      <alignment horizontal="center"/>
    </xf>
    <xf numFmtId="0" fontId="72" fillId="5" borderId="11" xfId="1" applyFont="1" applyFill="1" applyBorder="1" applyAlignment="1">
      <alignment horizontal="center"/>
    </xf>
    <xf numFmtId="0" fontId="72" fillId="5" borderId="10" xfId="1" applyFont="1" applyFill="1" applyBorder="1" applyAlignment="1">
      <alignment horizontal="center"/>
    </xf>
    <xf numFmtId="0" fontId="47" fillId="0" borderId="24" xfId="1" applyFont="1" applyFill="1" applyBorder="1" applyAlignment="1">
      <alignment horizontal="center"/>
    </xf>
    <xf numFmtId="0" fontId="47" fillId="0" borderId="31" xfId="1" applyFont="1" applyFill="1" applyBorder="1" applyAlignment="1">
      <alignment horizontal="center"/>
    </xf>
    <xf numFmtId="0" fontId="47" fillId="0" borderId="0" xfId="1" applyFont="1" applyFill="1" applyBorder="1" applyAlignment="1">
      <alignment horizontal="center" vertical="center" wrapText="1"/>
    </xf>
    <xf numFmtId="0" fontId="47" fillId="0" borderId="23" xfId="1" applyFont="1" applyFill="1" applyBorder="1" applyAlignment="1">
      <alignment horizontal="center" wrapText="1"/>
    </xf>
    <xf numFmtId="0" fontId="28" fillId="6" borderId="0" xfId="1" applyFont="1" applyFill="1" applyAlignment="1">
      <alignment horizontal="center" vertical="center"/>
    </xf>
    <xf numFmtId="0" fontId="24" fillId="0" borderId="0" xfId="1" applyFont="1" applyAlignment="1">
      <alignment horizontal="center"/>
    </xf>
    <xf numFmtId="0" fontId="78" fillId="3" borderId="0" xfId="1" applyFont="1" applyFill="1" applyAlignment="1">
      <alignment horizontal="left"/>
    </xf>
    <xf numFmtId="0" fontId="70" fillId="3" borderId="0" xfId="1" applyFont="1" applyFill="1" applyAlignment="1">
      <alignment horizontal="left"/>
    </xf>
    <xf numFmtId="0" fontId="44" fillId="3" borderId="0" xfId="1" applyFont="1" applyFill="1" applyAlignment="1">
      <alignment horizontal="left"/>
    </xf>
    <xf numFmtId="0" fontId="27" fillId="3" borderId="0" xfId="1" applyFont="1" applyFill="1" applyBorder="1" applyAlignment="1">
      <alignment horizontal="right" vertical="center"/>
    </xf>
    <xf numFmtId="0" fontId="23" fillId="4" borderId="1" xfId="1" applyFont="1" applyFill="1" applyBorder="1" applyAlignment="1">
      <alignment horizontal="left"/>
    </xf>
    <xf numFmtId="0" fontId="10" fillId="4" borderId="23" xfId="1" applyFont="1" applyFill="1" applyBorder="1" applyAlignment="1">
      <alignment horizontal="center"/>
    </xf>
    <xf numFmtId="0" fontId="23" fillId="4" borderId="0" xfId="1" applyFont="1" applyFill="1" applyBorder="1" applyAlignment="1">
      <alignment horizontal="left"/>
    </xf>
    <xf numFmtId="0" fontId="23" fillId="4" borderId="3" xfId="1" applyFont="1" applyFill="1" applyBorder="1" applyAlignment="1">
      <alignment horizontal="left"/>
    </xf>
    <xf numFmtId="0" fontId="23" fillId="4" borderId="3" xfId="1" applyFont="1" applyFill="1" applyBorder="1" applyAlignment="1">
      <alignment horizontal="right" indent="1"/>
    </xf>
    <xf numFmtId="0" fontId="23" fillId="4" borderId="3" xfId="1" applyFont="1" applyFill="1" applyBorder="1" applyAlignment="1">
      <alignment horizontal="right"/>
    </xf>
    <xf numFmtId="0" fontId="10" fillId="4" borderId="0" xfId="1" applyFont="1" applyFill="1" applyBorder="1" applyAlignment="1">
      <alignment horizontal="center"/>
    </xf>
    <xf numFmtId="0" fontId="10" fillId="4" borderId="0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left"/>
    </xf>
    <xf numFmtId="0" fontId="23" fillId="4" borderId="5" xfId="1" applyFont="1" applyFill="1" applyBorder="1" applyAlignment="1">
      <alignment horizontal="left"/>
    </xf>
    <xf numFmtId="0" fontId="33" fillId="3" borderId="1" xfId="1" applyFont="1" applyFill="1" applyBorder="1" applyAlignment="1">
      <alignment horizontal="left"/>
    </xf>
    <xf numFmtId="0" fontId="28" fillId="3" borderId="0" xfId="1" applyFont="1" applyFill="1" applyBorder="1" applyAlignment="1">
      <alignment horizontal="right"/>
    </xf>
    <xf numFmtId="0" fontId="26" fillId="3" borderId="0" xfId="1" applyFont="1" applyFill="1" applyBorder="1" applyAlignment="1">
      <alignment horizontal="right"/>
    </xf>
    <xf numFmtId="0" fontId="36" fillId="3" borderId="0" xfId="1" applyFont="1" applyFill="1" applyAlignment="1">
      <alignment horizontal="left"/>
    </xf>
    <xf numFmtId="2" fontId="36" fillId="3" borderId="0" xfId="1" applyNumberFormat="1" applyFont="1" applyFill="1" applyAlignment="1">
      <alignment horizontal="center"/>
    </xf>
    <xf numFmtId="0" fontId="36" fillId="3" borderId="0" xfId="1" applyFont="1" applyFill="1" applyAlignment="1">
      <alignment horizontal="center"/>
    </xf>
    <xf numFmtId="4" fontId="36" fillId="3" borderId="0" xfId="1" applyNumberFormat="1" applyFont="1" applyFill="1" applyAlignment="1">
      <alignment horizontal="center"/>
    </xf>
    <xf numFmtId="0" fontId="36" fillId="3" borderId="0" xfId="1" quotePrefix="1" applyFont="1" applyFill="1" applyAlignment="1">
      <alignment horizontal="center"/>
    </xf>
    <xf numFmtId="10" fontId="36" fillId="3" borderId="0" xfId="8" applyNumberFormat="1" applyFont="1" applyFill="1" applyAlignment="1">
      <alignment horizontal="center"/>
    </xf>
    <xf numFmtId="0" fontId="33" fillId="3" borderId="0" xfId="1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0" fontId="13" fillId="3" borderId="7" xfId="0" applyFont="1" applyFill="1" applyBorder="1" applyAlignment="1">
      <alignment horizontal="left" indent="1"/>
    </xf>
    <xf numFmtId="0" fontId="13" fillId="3" borderId="0" xfId="0" applyFont="1" applyFill="1" applyBorder="1" applyAlignment="1">
      <alignment horizontal="left" indent="1"/>
    </xf>
    <xf numFmtId="0" fontId="13" fillId="3" borderId="8" xfId="0" applyFont="1" applyFill="1" applyBorder="1" applyAlignment="1">
      <alignment horizontal="left" indent="1"/>
    </xf>
    <xf numFmtId="0" fontId="13" fillId="3" borderId="7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left"/>
    </xf>
    <xf numFmtId="0" fontId="35" fillId="3" borderId="27" xfId="0" applyFont="1" applyFill="1" applyBorder="1" applyAlignment="1">
      <alignment horizontal="left" indent="1"/>
    </xf>
    <xf numFmtId="0" fontId="35" fillId="3" borderId="24" xfId="0" applyFont="1" applyFill="1" applyBorder="1" applyAlignment="1">
      <alignment horizontal="left" indent="1"/>
    </xf>
    <xf numFmtId="0" fontId="35" fillId="3" borderId="25" xfId="0" applyFont="1" applyFill="1" applyBorder="1" applyAlignment="1">
      <alignment horizontal="left" indent="1"/>
    </xf>
    <xf numFmtId="169" fontId="13" fillId="3" borderId="27" xfId="10" applyNumberFormat="1" applyFont="1" applyFill="1" applyBorder="1" applyAlignment="1">
      <alignment horizontal="right"/>
    </xf>
    <xf numFmtId="169" fontId="13" fillId="3" borderId="24" xfId="10" applyNumberFormat="1" applyFont="1" applyFill="1" applyBorder="1" applyAlignment="1">
      <alignment horizontal="right"/>
    </xf>
    <xf numFmtId="0" fontId="28" fillId="6" borderId="0" xfId="1" applyFont="1" applyFill="1" applyBorder="1" applyAlignment="1">
      <alignment horizontal="center" vertical="center"/>
    </xf>
    <xf numFmtId="2" fontId="13" fillId="3" borderId="27" xfId="10" applyNumberFormat="1" applyFont="1" applyFill="1" applyBorder="1" applyAlignment="1">
      <alignment horizontal="right"/>
    </xf>
    <xf numFmtId="2" fontId="13" fillId="3" borderId="24" xfId="10" applyNumberFormat="1" applyFont="1" applyFill="1" applyBorder="1" applyAlignment="1">
      <alignment horizontal="right"/>
    </xf>
    <xf numFmtId="0" fontId="13" fillId="3" borderId="24" xfId="0" applyFont="1" applyFill="1" applyBorder="1" applyAlignment="1">
      <alignment horizontal="left" indent="1"/>
    </xf>
    <xf numFmtId="10" fontId="13" fillId="3" borderId="27" xfId="11" applyNumberFormat="1" applyFont="1" applyFill="1" applyBorder="1" applyAlignment="1">
      <alignment horizontal="right"/>
    </xf>
    <xf numFmtId="10" fontId="13" fillId="3" borderId="24" xfId="11" applyNumberFormat="1" applyFont="1" applyFill="1" applyBorder="1" applyAlignment="1">
      <alignment horizontal="right"/>
    </xf>
    <xf numFmtId="0" fontId="13" fillId="3" borderId="24" xfId="1" applyFont="1" applyFill="1" applyBorder="1" applyAlignment="1">
      <alignment horizontal="left" indent="1"/>
    </xf>
    <xf numFmtId="0" fontId="13" fillId="3" borderId="25" xfId="1" applyFont="1" applyFill="1" applyBorder="1" applyAlignment="1">
      <alignment horizontal="left" indent="1"/>
    </xf>
    <xf numFmtId="166" fontId="13" fillId="3" borderId="27" xfId="8" applyNumberFormat="1" applyFont="1" applyFill="1" applyBorder="1" applyAlignment="1">
      <alignment horizontal="center"/>
    </xf>
    <xf numFmtId="166" fontId="13" fillId="3" borderId="24" xfId="8" applyNumberFormat="1" applyFont="1" applyFill="1" applyBorder="1" applyAlignment="1">
      <alignment horizontal="center"/>
    </xf>
    <xf numFmtId="166" fontId="13" fillId="3" borderId="25" xfId="8" applyNumberFormat="1" applyFont="1" applyFill="1" applyBorder="1" applyAlignment="1">
      <alignment horizontal="center"/>
    </xf>
    <xf numFmtId="0" fontId="35" fillId="3" borderId="16" xfId="1" applyFont="1" applyFill="1" applyBorder="1" applyAlignment="1">
      <alignment horizontal="center" vertical="center"/>
    </xf>
    <xf numFmtId="0" fontId="35" fillId="3" borderId="14" xfId="1" applyFont="1" applyFill="1" applyBorder="1" applyAlignment="1">
      <alignment horizontal="center" vertical="center"/>
    </xf>
    <xf numFmtId="0" fontId="35" fillId="3" borderId="16" xfId="1" applyFont="1" applyFill="1" applyBorder="1" applyAlignment="1">
      <alignment horizontal="center" vertical="center" wrapText="1"/>
    </xf>
    <xf numFmtId="0" fontId="35" fillId="3" borderId="14" xfId="1" applyFont="1" applyFill="1" applyBorder="1" applyAlignment="1">
      <alignment horizontal="center" vertical="center" wrapText="1"/>
    </xf>
    <xf numFmtId="0" fontId="35" fillId="3" borderId="13" xfId="1" applyFont="1" applyFill="1" applyBorder="1" applyAlignment="1">
      <alignment horizontal="center" vertical="center" wrapText="1"/>
    </xf>
    <xf numFmtId="166" fontId="13" fillId="3" borderId="21" xfId="8" applyNumberFormat="1" applyFont="1" applyFill="1" applyBorder="1" applyAlignment="1">
      <alignment horizontal="center"/>
    </xf>
    <xf numFmtId="166" fontId="13" fillId="3" borderId="23" xfId="8" applyNumberFormat="1" applyFont="1" applyFill="1" applyBorder="1" applyAlignment="1">
      <alignment horizontal="center"/>
    </xf>
    <xf numFmtId="166" fontId="13" fillId="3" borderId="22" xfId="8" applyNumberFormat="1" applyFont="1" applyFill="1" applyBorder="1" applyAlignment="1">
      <alignment horizontal="center"/>
    </xf>
    <xf numFmtId="0" fontId="37" fillId="3" borderId="0" xfId="1" applyFont="1" applyFill="1" applyBorder="1" applyAlignment="1">
      <alignment horizontal="left"/>
    </xf>
    <xf numFmtId="0" fontId="38" fillId="3" borderId="0" xfId="1" applyFont="1" applyFill="1" applyBorder="1" applyAlignment="1">
      <alignment horizontal="left"/>
    </xf>
    <xf numFmtId="0" fontId="36" fillId="3" borderId="5" xfId="1" quotePrefix="1" applyFont="1" applyFill="1" applyBorder="1" applyAlignment="1">
      <alignment horizontal="center"/>
    </xf>
    <xf numFmtId="2" fontId="36" fillId="3" borderId="0" xfId="1" applyNumberFormat="1" applyFont="1" applyFill="1" applyBorder="1" applyAlignment="1">
      <alignment horizontal="center" vertical="center"/>
    </xf>
    <xf numFmtId="0" fontId="36" fillId="3" borderId="0" xfId="1" applyFont="1" applyFill="1" applyBorder="1" applyAlignment="1">
      <alignment horizontal="center" vertical="center"/>
    </xf>
    <xf numFmtId="0" fontId="36" fillId="3" borderId="0" xfId="1" quotePrefix="1" applyFont="1" applyFill="1" applyBorder="1" applyAlignment="1">
      <alignment horizontal="center" vertical="center"/>
    </xf>
    <xf numFmtId="2" fontId="36" fillId="3" borderId="5" xfId="1" applyNumberFormat="1" applyFont="1" applyFill="1" applyBorder="1" applyAlignment="1">
      <alignment horizontal="center" vertical="center"/>
    </xf>
    <xf numFmtId="0" fontId="36" fillId="3" borderId="0" xfId="1" applyFont="1" applyFill="1" applyAlignment="1">
      <alignment horizontal="center" vertical="center"/>
    </xf>
    <xf numFmtId="0" fontId="36" fillId="3" borderId="0" xfId="1" quotePrefix="1" applyFont="1" applyFill="1" applyAlignment="1">
      <alignment horizontal="center" vertical="center"/>
    </xf>
    <xf numFmtId="0" fontId="36" fillId="3" borderId="0" xfId="1" applyFont="1" applyFill="1" applyBorder="1" applyAlignment="1">
      <alignment horizontal="center"/>
    </xf>
    <xf numFmtId="166" fontId="36" fillId="3" borderId="0" xfId="8" applyNumberFormat="1" applyFont="1" applyFill="1" applyAlignment="1">
      <alignment horizontal="left"/>
    </xf>
    <xf numFmtId="0" fontId="37" fillId="3" borderId="0" xfId="1" applyFont="1" applyFill="1" applyAlignment="1">
      <alignment horizontal="left"/>
    </xf>
    <xf numFmtId="167" fontId="36" fillId="3" borderId="0" xfId="8" applyNumberFormat="1" applyFont="1" applyFill="1" applyAlignment="1">
      <alignment horizontal="left"/>
    </xf>
    <xf numFmtId="10" fontId="36" fillId="3" borderId="0" xfId="8" applyNumberFormat="1" applyFont="1" applyFill="1" applyAlignment="1">
      <alignment horizontal="left"/>
    </xf>
    <xf numFmtId="0" fontId="1" fillId="3" borderId="0" xfId="1" applyFill="1" applyAlignment="1">
      <alignment horizontal="center"/>
    </xf>
    <xf numFmtId="0" fontId="44" fillId="4" borderId="0" xfId="1" applyFont="1" applyFill="1" applyAlignment="1">
      <alignment horizontal="left"/>
    </xf>
    <xf numFmtId="2" fontId="33" fillId="3" borderId="0" xfId="1" applyNumberFormat="1" applyFont="1" applyFill="1" applyAlignment="1">
      <alignment horizontal="center" vertical="center"/>
    </xf>
    <xf numFmtId="0" fontId="33" fillId="3" borderId="0" xfId="1" applyFont="1" applyFill="1" applyAlignment="1">
      <alignment horizontal="left" vertical="center"/>
    </xf>
    <xf numFmtId="0" fontId="35" fillId="3" borderId="15" xfId="1" applyFont="1" applyFill="1" applyBorder="1" applyAlignment="1">
      <alignment horizontal="center" vertical="center"/>
    </xf>
    <xf numFmtId="0" fontId="35" fillId="3" borderId="13" xfId="1" applyFont="1" applyFill="1" applyBorder="1" applyAlignment="1">
      <alignment horizontal="center" vertical="center"/>
    </xf>
    <xf numFmtId="0" fontId="35" fillId="3" borderId="15" xfId="1" applyFont="1" applyFill="1" applyBorder="1" applyAlignment="1">
      <alignment horizontal="center" vertical="center" wrapText="1"/>
    </xf>
    <xf numFmtId="0" fontId="13" fillId="3" borderId="55" xfId="0" applyFont="1" applyFill="1" applyBorder="1" applyAlignment="1">
      <alignment horizontal="left" indent="1"/>
    </xf>
    <xf numFmtId="0" fontId="13" fillId="3" borderId="56" xfId="0" applyFont="1" applyFill="1" applyBorder="1" applyAlignment="1">
      <alignment horizontal="left" indent="1"/>
    </xf>
    <xf numFmtId="0" fontId="13" fillId="3" borderId="59" xfId="0" applyFont="1" applyFill="1" applyBorder="1" applyAlignment="1">
      <alignment horizontal="left" indent="1"/>
    </xf>
    <xf numFmtId="165" fontId="13" fillId="3" borderId="56" xfId="0" applyNumberFormat="1" applyFont="1" applyFill="1" applyBorder="1" applyAlignment="1">
      <alignment horizontal="center"/>
    </xf>
    <xf numFmtId="0" fontId="33" fillId="3" borderId="5" xfId="1" applyFont="1" applyFill="1" applyBorder="1" applyAlignment="1">
      <alignment horizontal="center" vertical="center"/>
    </xf>
    <xf numFmtId="0" fontId="33" fillId="3" borderId="0" xfId="1" applyFont="1" applyFill="1" applyBorder="1" applyAlignment="1">
      <alignment horizontal="center" vertical="center"/>
    </xf>
    <xf numFmtId="165" fontId="35" fillId="3" borderId="12" xfId="1" applyNumberFormat="1" applyFont="1" applyFill="1" applyBorder="1" applyAlignment="1">
      <alignment horizontal="center"/>
    </xf>
    <xf numFmtId="0" fontId="40" fillId="3" borderId="5" xfId="1" quotePrefix="1" applyFont="1" applyFill="1" applyBorder="1" applyAlignment="1">
      <alignment horizontal="center" vertical="center"/>
    </xf>
    <xf numFmtId="0" fontId="40" fillId="3" borderId="0" xfId="1" quotePrefix="1" applyFont="1" applyFill="1" applyAlignment="1">
      <alignment horizontal="center" vertical="center"/>
    </xf>
    <xf numFmtId="165" fontId="36" fillId="3" borderId="0" xfId="1" applyNumberFormat="1" applyFont="1" applyFill="1" applyAlignment="1">
      <alignment horizontal="center"/>
    </xf>
    <xf numFmtId="0" fontId="36" fillId="3" borderId="0" xfId="1" applyFont="1" applyFill="1" applyAlignment="1">
      <alignment horizontal="left" vertical="center"/>
    </xf>
    <xf numFmtId="168" fontId="36" fillId="3" borderId="0" xfId="1" applyNumberFormat="1" applyFont="1" applyFill="1" applyAlignment="1">
      <alignment horizontal="center" vertical="center"/>
    </xf>
    <xf numFmtId="2" fontId="36" fillId="3" borderId="5" xfId="1" applyNumberFormat="1" applyFont="1" applyFill="1" applyBorder="1" applyAlignment="1">
      <alignment horizontal="center"/>
    </xf>
    <xf numFmtId="0" fontId="36" fillId="3" borderId="5" xfId="1" applyFont="1" applyFill="1" applyBorder="1" applyAlignment="1">
      <alignment horizontal="center"/>
    </xf>
    <xf numFmtId="0" fontId="36" fillId="3" borderId="5" xfId="1" quotePrefix="1" applyFont="1" applyFill="1" applyBorder="1" applyAlignment="1">
      <alignment horizontal="center" vertical="center"/>
    </xf>
    <xf numFmtId="2" fontId="33" fillId="3" borderId="5" xfId="1" quotePrefix="1" applyNumberFormat="1" applyFont="1" applyFill="1" applyBorder="1" applyAlignment="1">
      <alignment horizontal="center" vertical="center"/>
    </xf>
    <xf numFmtId="2" fontId="33" fillId="3" borderId="0" xfId="1" quotePrefix="1" applyNumberFormat="1" applyFont="1" applyFill="1" applyBorder="1" applyAlignment="1">
      <alignment horizontal="center" vertical="center"/>
    </xf>
    <xf numFmtId="0" fontId="36" fillId="3" borderId="0" xfId="1" quotePrefix="1" applyFont="1" applyFill="1" applyBorder="1" applyAlignment="1">
      <alignment horizontal="center"/>
    </xf>
    <xf numFmtId="0" fontId="13" fillId="3" borderId="54" xfId="0" applyFont="1" applyFill="1" applyBorder="1" applyAlignment="1">
      <alignment horizontal="left" indent="1"/>
    </xf>
    <xf numFmtId="0" fontId="13" fillId="3" borderId="62" xfId="0" applyFont="1" applyFill="1" applyBorder="1" applyAlignment="1">
      <alignment horizontal="left" indent="1"/>
    </xf>
    <xf numFmtId="0" fontId="13" fillId="3" borderId="61" xfId="0" applyFont="1" applyFill="1" applyBorder="1" applyAlignment="1">
      <alignment horizontal="left" indent="1"/>
    </xf>
    <xf numFmtId="0" fontId="70" fillId="4" borderId="0" xfId="1" applyFont="1" applyFill="1" applyAlignment="1">
      <alignment horizontal="left"/>
    </xf>
    <xf numFmtId="0" fontId="13" fillId="3" borderId="9" xfId="0" applyFont="1" applyFill="1" applyBorder="1" applyAlignment="1">
      <alignment horizontal="left" indent="1"/>
    </xf>
    <xf numFmtId="165" fontId="13" fillId="3" borderId="9" xfId="0" applyNumberFormat="1" applyFont="1" applyFill="1" applyBorder="1" applyAlignment="1">
      <alignment horizontal="center"/>
    </xf>
    <xf numFmtId="0" fontId="36" fillId="3" borderId="0" xfId="1" applyFont="1" applyFill="1" applyAlignment="1">
      <alignment horizontal="left" indent="1"/>
    </xf>
    <xf numFmtId="0" fontId="44" fillId="4" borderId="0" xfId="1" applyFont="1" applyFill="1" applyAlignment="1">
      <alignment horizontal="center" wrapText="1"/>
    </xf>
    <xf numFmtId="0" fontId="35" fillId="3" borderId="43" xfId="1" applyFont="1" applyFill="1" applyBorder="1" applyAlignment="1">
      <alignment horizontal="center"/>
    </xf>
    <xf numFmtId="0" fontId="35" fillId="3" borderId="5" xfId="1" applyFont="1" applyFill="1" applyBorder="1" applyAlignment="1">
      <alignment horizontal="center"/>
    </xf>
    <xf numFmtId="0" fontId="35" fillId="3" borderId="5" xfId="1" applyFont="1" applyFill="1" applyBorder="1" applyAlignment="1">
      <alignment horizontal="left" indent="1"/>
    </xf>
    <xf numFmtId="0" fontId="35" fillId="3" borderId="42" xfId="1" applyFont="1" applyFill="1" applyBorder="1" applyAlignment="1">
      <alignment horizontal="left" indent="1"/>
    </xf>
    <xf numFmtId="0" fontId="13" fillId="3" borderId="57" xfId="0" applyFont="1" applyFill="1" applyBorder="1" applyAlignment="1">
      <alignment horizontal="left" indent="1"/>
    </xf>
    <xf numFmtId="0" fontId="13" fillId="3" borderId="58" xfId="0" applyFont="1" applyFill="1" applyBorder="1" applyAlignment="1">
      <alignment horizontal="left" indent="1"/>
    </xf>
    <xf numFmtId="0" fontId="13" fillId="3" borderId="60" xfId="0" applyFont="1" applyFill="1" applyBorder="1" applyAlignment="1">
      <alignment horizontal="left" indent="1"/>
    </xf>
    <xf numFmtId="165" fontId="13" fillId="3" borderId="58" xfId="0" applyNumberFormat="1" applyFont="1" applyFill="1" applyBorder="1" applyAlignment="1">
      <alignment horizontal="center"/>
    </xf>
    <xf numFmtId="0" fontId="61" fillId="4" borderId="16" xfId="1" applyFont="1" applyFill="1" applyBorder="1" applyAlignment="1">
      <alignment horizontal="center" vertical="center"/>
    </xf>
    <xf numFmtId="0" fontId="61" fillId="4" borderId="14" xfId="1" applyFont="1" applyFill="1" applyBorder="1" applyAlignment="1">
      <alignment horizontal="center" vertical="center"/>
    </xf>
    <xf numFmtId="0" fontId="73" fillId="3" borderId="0" xfId="1" applyFont="1" applyFill="1" applyAlignment="1">
      <alignment horizontal="center"/>
    </xf>
    <xf numFmtId="0" fontId="28" fillId="4" borderId="0" xfId="1" applyFont="1" applyFill="1" applyBorder="1" applyAlignment="1">
      <alignment horizontal="right" vertical="center"/>
    </xf>
    <xf numFmtId="0" fontId="26" fillId="4" borderId="0" xfId="1" applyFont="1" applyFill="1" applyBorder="1" applyAlignment="1">
      <alignment horizontal="right" vertical="center"/>
    </xf>
    <xf numFmtId="0" fontId="59" fillId="3" borderId="0" xfId="1" applyFont="1" applyFill="1" applyBorder="1" applyAlignment="1">
      <alignment horizontal="right"/>
    </xf>
    <xf numFmtId="0" fontId="59" fillId="3" borderId="0" xfId="1" quotePrefix="1" applyFont="1" applyFill="1" applyBorder="1" applyAlignment="1">
      <alignment horizontal="center"/>
    </xf>
    <xf numFmtId="0" fontId="60" fillId="3" borderId="0" xfId="1" applyFont="1" applyFill="1" applyBorder="1" applyAlignment="1">
      <alignment horizontal="center"/>
    </xf>
    <xf numFmtId="0" fontId="24" fillId="4" borderId="0" xfId="1" applyFont="1" applyFill="1" applyAlignment="1">
      <alignment horizontal="center"/>
    </xf>
    <xf numFmtId="0" fontId="42" fillId="3" borderId="53" xfId="1" applyFont="1" applyFill="1" applyBorder="1" applyAlignment="1">
      <alignment horizontal="left"/>
    </xf>
    <xf numFmtId="0" fontId="42" fillId="3" borderId="52" xfId="1" applyFont="1" applyFill="1" applyBorder="1" applyAlignment="1">
      <alignment horizontal="left"/>
    </xf>
    <xf numFmtId="0" fontId="59" fillId="3" borderId="0" xfId="1" applyFont="1" applyFill="1" applyBorder="1" applyAlignment="1">
      <alignment horizontal="left"/>
    </xf>
    <xf numFmtId="0" fontId="59" fillId="3" borderId="8" xfId="1" applyFont="1" applyFill="1" applyBorder="1" applyAlignment="1">
      <alignment horizontal="left"/>
    </xf>
    <xf numFmtId="0" fontId="59" fillId="3" borderId="24" xfId="1" applyFont="1" applyFill="1" applyBorder="1" applyAlignment="1">
      <alignment horizontal="left"/>
    </xf>
    <xf numFmtId="0" fontId="59" fillId="3" borderId="25" xfId="1" applyFont="1" applyFill="1" applyBorder="1" applyAlignment="1">
      <alignment horizontal="left"/>
    </xf>
    <xf numFmtId="0" fontId="59" fillId="3" borderId="31" xfId="1" applyFont="1" applyFill="1" applyBorder="1" applyAlignment="1">
      <alignment horizontal="left"/>
    </xf>
    <xf numFmtId="0" fontId="59" fillId="3" borderId="30" xfId="1" applyFont="1" applyFill="1" applyBorder="1" applyAlignment="1">
      <alignment horizontal="left"/>
    </xf>
    <xf numFmtId="0" fontId="60" fillId="3" borderId="23" xfId="1" applyFont="1" applyFill="1" applyBorder="1" applyAlignment="1">
      <alignment horizontal="left" vertical="center"/>
    </xf>
    <xf numFmtId="0" fontId="60" fillId="3" borderId="22" xfId="1" applyFont="1" applyFill="1" applyBorder="1" applyAlignment="1">
      <alignment horizontal="left" vertical="center"/>
    </xf>
    <xf numFmtId="0" fontId="56" fillId="0" borderId="0" xfId="1" applyFont="1" applyBorder="1" applyAlignment="1">
      <alignment horizontal="left" vertical="center" wrapText="1"/>
    </xf>
    <xf numFmtId="0" fontId="56" fillId="0" borderId="32" xfId="1" applyFont="1" applyBorder="1" applyAlignment="1">
      <alignment horizontal="left" vertical="center" wrapText="1"/>
    </xf>
    <xf numFmtId="0" fontId="45" fillId="2" borderId="5" xfId="1" applyFont="1" applyFill="1" applyBorder="1" applyAlignment="1">
      <alignment horizontal="center" vertical="center" wrapText="1"/>
    </xf>
    <xf numFmtId="0" fontId="45" fillId="2" borderId="0" xfId="1" applyFont="1" applyFill="1" applyBorder="1" applyAlignment="1">
      <alignment horizontal="center" vertical="center" wrapText="1"/>
    </xf>
    <xf numFmtId="0" fontId="45" fillId="2" borderId="1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46" fillId="5" borderId="0" xfId="1" applyFont="1" applyFill="1" applyBorder="1" applyAlignment="1">
      <alignment horizontal="center" vertical="center"/>
    </xf>
    <xf numFmtId="0" fontId="46" fillId="5" borderId="8" xfId="1" applyFont="1" applyFill="1" applyBorder="1" applyAlignment="1">
      <alignment horizontal="center" vertical="center"/>
    </xf>
    <xf numFmtId="0" fontId="46" fillId="5" borderId="1" xfId="1" applyFont="1" applyFill="1" applyBorder="1" applyAlignment="1">
      <alignment horizontal="center" vertical="center"/>
    </xf>
    <xf numFmtId="0" fontId="46" fillId="5" borderId="48" xfId="1" applyFont="1" applyFill="1" applyBorder="1" applyAlignment="1">
      <alignment horizontal="center" vertical="center"/>
    </xf>
    <xf numFmtId="0" fontId="46" fillId="5" borderId="9" xfId="1" applyFont="1" applyFill="1" applyBorder="1" applyAlignment="1">
      <alignment horizontal="center" vertical="center" wrapText="1"/>
    </xf>
    <xf numFmtId="0" fontId="46" fillId="5" borderId="9" xfId="1" applyFont="1" applyFill="1" applyBorder="1" applyAlignment="1">
      <alignment horizontal="center" vertical="center"/>
    </xf>
    <xf numFmtId="0" fontId="46" fillId="5" borderId="15" xfId="1" applyFont="1" applyFill="1" applyBorder="1" applyAlignment="1">
      <alignment horizontal="center" vertical="center"/>
    </xf>
    <xf numFmtId="0" fontId="46" fillId="5" borderId="47" xfId="1" applyFont="1" applyFill="1" applyBorder="1" applyAlignment="1">
      <alignment horizontal="center" vertical="center"/>
    </xf>
    <xf numFmtId="0" fontId="46" fillId="5" borderId="41" xfId="1" applyFont="1" applyFill="1" applyBorder="1" applyAlignment="1">
      <alignment horizontal="center" vertical="center"/>
    </xf>
    <xf numFmtId="0" fontId="46" fillId="5" borderId="39" xfId="1" applyFont="1" applyFill="1" applyBorder="1" applyAlignment="1">
      <alignment horizontal="center" vertical="center"/>
    </xf>
    <xf numFmtId="0" fontId="46" fillId="5" borderId="3" xfId="1" applyFont="1" applyFill="1" applyBorder="1" applyAlignment="1">
      <alignment horizontal="center" vertical="center"/>
    </xf>
    <xf numFmtId="0" fontId="46" fillId="5" borderId="13" xfId="1" applyFont="1" applyFill="1" applyBorder="1" applyAlignment="1">
      <alignment horizontal="center" vertical="center"/>
    </xf>
    <xf numFmtId="0" fontId="46" fillId="5" borderId="16" xfId="1" applyFont="1" applyFill="1" applyBorder="1" applyAlignment="1">
      <alignment horizontal="center" vertical="center"/>
    </xf>
    <xf numFmtId="0" fontId="46" fillId="5" borderId="14" xfId="1" applyFont="1" applyFill="1" applyBorder="1" applyAlignment="1">
      <alignment horizontal="center" vertical="center"/>
    </xf>
    <xf numFmtId="7" fontId="12" fillId="0" borderId="41" xfId="1" applyNumberFormat="1" applyFont="1" applyBorder="1" applyAlignment="1">
      <alignment horizontal="center"/>
    </xf>
    <xf numFmtId="7" fontId="12" fillId="0" borderId="39" xfId="1" applyNumberFormat="1" applyFont="1" applyBorder="1" applyAlignment="1">
      <alignment horizontal="center"/>
    </xf>
    <xf numFmtId="7" fontId="12" fillId="0" borderId="3" xfId="1" applyNumberFormat="1" applyFont="1" applyBorder="1" applyAlignment="1">
      <alignment horizontal="center"/>
    </xf>
    <xf numFmtId="0" fontId="46" fillId="5" borderId="34" xfId="1" applyFont="1" applyFill="1" applyBorder="1" applyAlignment="1">
      <alignment horizontal="center" vertical="center"/>
    </xf>
    <xf numFmtId="0" fontId="46" fillId="5" borderId="11" xfId="1" applyFont="1" applyFill="1" applyBorder="1" applyAlignment="1">
      <alignment horizontal="center" vertical="center"/>
    </xf>
    <xf numFmtId="0" fontId="46" fillId="5" borderId="10" xfId="1" applyFont="1" applyFill="1" applyBorder="1" applyAlignment="1">
      <alignment horizontal="center" vertical="center"/>
    </xf>
    <xf numFmtId="7" fontId="12" fillId="0" borderId="37" xfId="1" applyNumberFormat="1" applyFont="1" applyBorder="1" applyAlignment="1">
      <alignment horizontal="center"/>
    </xf>
    <xf numFmtId="7" fontId="12" fillId="0" borderId="35" xfId="1" applyNumberFormat="1" applyFont="1" applyBorder="1" applyAlignment="1">
      <alignment horizontal="center"/>
    </xf>
    <xf numFmtId="7" fontId="12" fillId="0" borderId="38" xfId="1" applyNumberFormat="1" applyFont="1" applyBorder="1" applyAlignment="1">
      <alignment horizontal="center"/>
    </xf>
    <xf numFmtId="4" fontId="1" fillId="0" borderId="49" xfId="1" applyNumberFormat="1" applyBorder="1" applyAlignment="1">
      <alignment horizontal="center"/>
    </xf>
    <xf numFmtId="4" fontId="1" fillId="0" borderId="39" xfId="1" applyNumberFormat="1" applyBorder="1" applyAlignment="1">
      <alignment horizontal="center"/>
    </xf>
    <xf numFmtId="4" fontId="1" fillId="0" borderId="41" xfId="1" applyNumberFormat="1" applyBorder="1" applyAlignment="1">
      <alignment horizontal="center"/>
    </xf>
    <xf numFmtId="4" fontId="1" fillId="0" borderId="3" xfId="1" applyNumberFormat="1" applyBorder="1" applyAlignment="1">
      <alignment horizontal="center"/>
    </xf>
    <xf numFmtId="0" fontId="22" fillId="0" borderId="0" xfId="1" applyFont="1" applyBorder="1" applyAlignment="1">
      <alignment horizontal="center" vertical="top" wrapText="1"/>
    </xf>
    <xf numFmtId="0" fontId="77" fillId="0" borderId="0" xfId="0" applyFont="1"/>
    <xf numFmtId="0" fontId="77" fillId="0" borderId="32" xfId="0" applyFont="1" applyBorder="1"/>
    <xf numFmtId="0" fontId="45" fillId="2" borderId="4" xfId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2" xfId="0" applyBorder="1"/>
    <xf numFmtId="0" fontId="0" fillId="0" borderId="0" xfId="0"/>
    <xf numFmtId="0" fontId="0" fillId="0" borderId="6" xfId="0" applyBorder="1"/>
    <xf numFmtId="0" fontId="0" fillId="0" borderId="1" xfId="0" applyBorder="1"/>
    <xf numFmtId="4" fontId="1" fillId="0" borderId="50" xfId="1" applyNumberFormat="1" applyBorder="1" applyAlignment="1">
      <alignment horizontal="center"/>
    </xf>
    <xf numFmtId="4" fontId="1" fillId="0" borderId="11" xfId="1" applyNumberFormat="1" applyBorder="1" applyAlignment="1">
      <alignment horizontal="center"/>
    </xf>
    <xf numFmtId="4" fontId="1" fillId="0" borderId="34" xfId="1" applyNumberFormat="1" applyBorder="1" applyAlignment="1">
      <alignment horizontal="center"/>
    </xf>
    <xf numFmtId="4" fontId="1" fillId="0" borderId="10" xfId="1" applyNumberFormat="1" applyBorder="1" applyAlignment="1">
      <alignment horizontal="center"/>
    </xf>
    <xf numFmtId="0" fontId="22" fillId="0" borderId="23" xfId="1" applyFont="1" applyBorder="1" applyAlignment="1">
      <alignment horizontal="center"/>
    </xf>
    <xf numFmtId="0" fontId="0" fillId="5" borderId="3" xfId="0" applyFill="1" applyBorder="1"/>
    <xf numFmtId="0" fontId="0" fillId="5" borderId="10" xfId="0" applyFill="1" applyBorder="1"/>
    <xf numFmtId="0" fontId="0" fillId="5" borderId="11" xfId="0" applyFill="1" applyBorder="1"/>
    <xf numFmtId="0" fontId="0" fillId="0" borderId="35" xfId="0" applyBorder="1"/>
    <xf numFmtId="0" fontId="0" fillId="5" borderId="0" xfId="0" applyFill="1"/>
    <xf numFmtId="0" fontId="0" fillId="5" borderId="8" xfId="0" applyFill="1" applyBorder="1"/>
    <xf numFmtId="0" fontId="0" fillId="5" borderId="1" xfId="0" applyFill="1" applyBorder="1"/>
    <xf numFmtId="0" fontId="0" fillId="5" borderId="48" xfId="0" applyFill="1" applyBorder="1"/>
    <xf numFmtId="0" fontId="0" fillId="5" borderId="9" xfId="0" applyFill="1" applyBorder="1"/>
    <xf numFmtId="0" fontId="0" fillId="5" borderId="15" xfId="0" applyFill="1" applyBorder="1"/>
    <xf numFmtId="0" fontId="0" fillId="5" borderId="39" xfId="0" applyFill="1" applyBorder="1"/>
    <xf numFmtId="0" fontId="0" fillId="0" borderId="39" xfId="0" applyBorder="1"/>
    <xf numFmtId="0" fontId="0" fillId="0" borderId="11" xfId="0" applyBorder="1"/>
    <xf numFmtId="0" fontId="22" fillId="0" borderId="0" xfId="1" applyFont="1" applyBorder="1" applyAlignment="1">
      <alignment horizontal="center"/>
    </xf>
    <xf numFmtId="169" fontId="44" fillId="0" borderId="27" xfId="1" applyNumberFormat="1" applyFont="1" applyFill="1" applyBorder="1" applyAlignment="1">
      <alignment horizontal="center"/>
    </xf>
    <xf numFmtId="169" fontId="44" fillId="0" borderId="24" xfId="1" applyNumberFormat="1" applyFont="1" applyFill="1" applyBorder="1" applyAlignment="1">
      <alignment horizontal="center"/>
    </xf>
    <xf numFmtId="173" fontId="44" fillId="0" borderId="27" xfId="11" applyNumberFormat="1" applyFont="1" applyFill="1" applyBorder="1" applyAlignment="1">
      <alignment horizontal="center"/>
    </xf>
    <xf numFmtId="173" fontId="44" fillId="0" borderId="25" xfId="11" applyNumberFormat="1" applyFont="1" applyFill="1" applyBorder="1" applyAlignment="1">
      <alignment horizontal="center"/>
    </xf>
    <xf numFmtId="173" fontId="44" fillId="0" borderId="24" xfId="11" applyNumberFormat="1" applyFont="1" applyFill="1" applyBorder="1" applyAlignment="1">
      <alignment horizontal="center"/>
    </xf>
    <xf numFmtId="169" fontId="44" fillId="0" borderId="25" xfId="1" applyNumberFormat="1" applyFont="1" applyFill="1" applyBorder="1" applyAlignment="1">
      <alignment horizontal="center"/>
    </xf>
    <xf numFmtId="0" fontId="47" fillId="0" borderId="0" xfId="1" applyFont="1" applyFill="1" applyBorder="1" applyAlignment="1">
      <alignment horizontal="left"/>
    </xf>
    <xf numFmtId="0" fontId="47" fillId="0" borderId="8" xfId="1" applyFont="1" applyFill="1" applyBorder="1" applyAlignment="1">
      <alignment horizontal="left"/>
    </xf>
    <xf numFmtId="169" fontId="44" fillId="0" borderId="7" xfId="1" applyNumberFormat="1" applyFont="1" applyFill="1" applyBorder="1" applyAlignment="1">
      <alignment horizontal="center"/>
    </xf>
    <xf numFmtId="169" fontId="44" fillId="0" borderId="8" xfId="1" applyNumberFormat="1" applyFont="1" applyFill="1" applyBorder="1" applyAlignment="1">
      <alignment horizontal="center"/>
    </xf>
    <xf numFmtId="169" fontId="44" fillId="0" borderId="0" xfId="1" applyNumberFormat="1" applyFont="1" applyFill="1" applyBorder="1" applyAlignment="1">
      <alignment horizontal="center"/>
    </xf>
    <xf numFmtId="0" fontId="69" fillId="0" borderId="31" xfId="1" applyFont="1" applyFill="1" applyBorder="1" applyAlignment="1">
      <alignment horizontal="left" vertical="center" wrapText="1"/>
    </xf>
    <xf numFmtId="0" fontId="69" fillId="0" borderId="30" xfId="1" applyFont="1" applyFill="1" applyBorder="1" applyAlignment="1">
      <alignment horizontal="left" vertical="center" wrapText="1"/>
    </xf>
    <xf numFmtId="169" fontId="44" fillId="0" borderId="29" xfId="1" applyNumberFormat="1" applyFont="1" applyFill="1" applyBorder="1" applyAlignment="1">
      <alignment horizontal="center"/>
    </xf>
    <xf numFmtId="169" fontId="44" fillId="0" borderId="30" xfId="1" applyNumberFormat="1" applyFont="1" applyFill="1" applyBorder="1" applyAlignment="1">
      <alignment horizontal="center"/>
    </xf>
    <xf numFmtId="169" fontId="44" fillId="0" borderId="31" xfId="1" applyNumberFormat="1" applyFont="1" applyFill="1" applyBorder="1" applyAlignment="1">
      <alignment horizontal="center"/>
    </xf>
    <xf numFmtId="0" fontId="69" fillId="0" borderId="24" xfId="1" applyFont="1" applyFill="1" applyBorder="1" applyAlignment="1">
      <alignment horizontal="left" vertical="center" wrapText="1"/>
    </xf>
    <xf numFmtId="0" fontId="69" fillId="0" borderId="25" xfId="1" applyFont="1" applyFill="1" applyBorder="1" applyAlignment="1">
      <alignment horizontal="left" vertical="center" wrapText="1"/>
    </xf>
    <xf numFmtId="0" fontId="47" fillId="0" borderId="3" xfId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right"/>
    </xf>
    <xf numFmtId="0" fontId="69" fillId="0" borderId="23" xfId="1" applyFont="1" applyFill="1" applyBorder="1" applyAlignment="1">
      <alignment horizontal="left" vertical="center" wrapText="1"/>
    </xf>
    <xf numFmtId="0" fontId="69" fillId="0" borderId="22" xfId="1" applyFont="1" applyFill="1" applyBorder="1" applyAlignment="1">
      <alignment horizontal="left" vertical="center" wrapText="1"/>
    </xf>
    <xf numFmtId="169" fontId="44" fillId="0" borderId="21" xfId="1" applyNumberFormat="1" applyFont="1" applyFill="1" applyBorder="1" applyAlignment="1">
      <alignment horizontal="center"/>
    </xf>
    <xf numFmtId="169" fontId="44" fillId="0" borderId="22" xfId="1" applyNumberFormat="1" applyFont="1" applyFill="1" applyBorder="1" applyAlignment="1">
      <alignment horizontal="center"/>
    </xf>
    <xf numFmtId="169" fontId="44" fillId="0" borderId="23" xfId="1" applyNumberFormat="1" applyFont="1" applyFill="1" applyBorder="1" applyAlignment="1">
      <alignment horizontal="center"/>
    </xf>
    <xf numFmtId="0" fontId="69" fillId="5" borderId="0" xfId="1" applyFont="1" applyFill="1" applyBorder="1" applyAlignment="1">
      <alignment horizontal="center" vertical="center" wrapText="1"/>
    </xf>
    <xf numFmtId="0" fontId="69" fillId="5" borderId="13" xfId="1" applyFont="1" applyFill="1" applyBorder="1" applyAlignment="1">
      <alignment horizontal="center" vertical="center"/>
    </xf>
    <xf numFmtId="0" fontId="69" fillId="5" borderId="16" xfId="1" applyFont="1" applyFill="1" applyBorder="1" applyAlignment="1">
      <alignment horizontal="center" vertical="center"/>
    </xf>
    <xf numFmtId="0" fontId="19" fillId="0" borderId="37" xfId="1" applyFont="1" applyBorder="1" applyAlignment="1">
      <alignment horizontal="left" wrapText="1"/>
    </xf>
    <xf numFmtId="0" fontId="19" fillId="0" borderId="38" xfId="1" applyFont="1" applyBorder="1" applyAlignment="1">
      <alignment horizontal="left" wrapText="1"/>
    </xf>
    <xf numFmtId="0" fontId="19" fillId="0" borderId="35" xfId="1" applyFont="1" applyBorder="1" applyAlignment="1">
      <alignment horizontal="left" wrapText="1"/>
    </xf>
    <xf numFmtId="0" fontId="19" fillId="0" borderId="41" xfId="1" applyFont="1" applyBorder="1" applyAlignment="1">
      <alignment horizontal="left" wrapText="1"/>
    </xf>
    <xf numFmtId="0" fontId="19" fillId="0" borderId="3" xfId="1" applyFont="1" applyBorder="1" applyAlignment="1">
      <alignment horizontal="left" wrapText="1"/>
    </xf>
    <xf numFmtId="0" fontId="19" fillId="0" borderId="39" xfId="1" applyFont="1" applyBorder="1" applyAlignment="1">
      <alignment horizontal="left" wrapText="1"/>
    </xf>
    <xf numFmtId="0" fontId="46" fillId="5" borderId="7" xfId="1" applyFont="1" applyFill="1" applyBorder="1" applyAlignment="1">
      <alignment horizontal="center" vertical="center"/>
    </xf>
    <xf numFmtId="0" fontId="19" fillId="0" borderId="34" xfId="1" applyFont="1" applyBorder="1" applyAlignment="1">
      <alignment horizontal="left" wrapText="1"/>
    </xf>
    <xf numFmtId="0" fontId="19" fillId="0" borderId="10" xfId="1" applyFont="1" applyBorder="1" applyAlignment="1">
      <alignment horizontal="left" wrapText="1"/>
    </xf>
    <xf numFmtId="0" fontId="19" fillId="0" borderId="11" xfId="1" applyFont="1" applyBorder="1" applyAlignment="1">
      <alignment horizontal="left" wrapText="1"/>
    </xf>
    <xf numFmtId="7" fontId="12" fillId="0" borderId="43" xfId="1" applyNumberFormat="1" applyFont="1" applyBorder="1" applyAlignment="1">
      <alignment horizontal="center"/>
    </xf>
    <xf numFmtId="7" fontId="12" fillId="0" borderId="5" xfId="1" applyNumberFormat="1" applyFont="1" applyBorder="1" applyAlignment="1">
      <alignment horizontal="center"/>
    </xf>
    <xf numFmtId="7" fontId="1" fillId="0" borderId="49" xfId="1" applyNumberFormat="1" applyBorder="1" applyAlignment="1">
      <alignment horizontal="center"/>
    </xf>
    <xf numFmtId="7" fontId="1" fillId="0" borderId="3" xfId="1" applyNumberFormat="1" applyBorder="1" applyAlignment="1">
      <alignment horizontal="center"/>
    </xf>
    <xf numFmtId="7" fontId="1" fillId="0" borderId="46" xfId="1" applyNumberFormat="1" applyBorder="1" applyAlignment="1">
      <alignment horizontal="center"/>
    </xf>
    <xf numFmtId="7" fontId="1" fillId="0" borderId="16" xfId="1" applyNumberFormat="1" applyBorder="1" applyAlignment="1">
      <alignment horizontal="center"/>
    </xf>
    <xf numFmtId="0" fontId="46" fillId="5" borderId="1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70" fillId="0" borderId="3" xfId="1" applyFont="1" applyFill="1" applyBorder="1" applyAlignment="1">
      <alignment horizontal="left" wrapText="1"/>
    </xf>
    <xf numFmtId="0" fontId="44" fillId="3" borderId="0" xfId="1" applyFont="1" applyFill="1" applyAlignment="1">
      <alignment horizontal="center" vertical="center" wrapText="1"/>
    </xf>
    <xf numFmtId="0" fontId="69" fillId="0" borderId="0" xfId="1" applyFont="1" applyFill="1" applyBorder="1" applyAlignment="1">
      <alignment horizontal="left"/>
    </xf>
    <xf numFmtId="0" fontId="57" fillId="0" borderId="0" xfId="1" applyFont="1" applyBorder="1" applyAlignment="1">
      <alignment horizontal="left" vertical="center" wrapText="1"/>
    </xf>
    <xf numFmtId="0" fontId="57" fillId="0" borderId="32" xfId="1" applyFont="1" applyBorder="1" applyAlignment="1">
      <alignment horizontal="left" vertical="center" wrapText="1"/>
    </xf>
  </cellXfs>
  <cellStyles count="13">
    <cellStyle name="Followed Hyperlink" xfId="2"/>
    <cellStyle name="Hyperlink" xfId="3"/>
    <cellStyle name="Moneda" xfId="10" builtinId="4"/>
    <cellStyle name="Moneda 2" xfId="7"/>
    <cellStyle name="Normal" xfId="0" builtinId="0"/>
    <cellStyle name="Normal 2" xfId="1"/>
    <cellStyle name="Normal 2 2" xfId="4"/>
    <cellStyle name="Normal 2 2 2" xfId="5"/>
    <cellStyle name="Normal 2 3" xfId="9"/>
    <cellStyle name="Normal 3" xfId="6"/>
    <cellStyle name="Normal 5" xfId="12"/>
    <cellStyle name="Porcentaje" xfId="11" builtinId="5"/>
    <cellStyle name="Porcentual 2" xfId="8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19916</xdr:rowOff>
    </xdr:from>
    <xdr:to>
      <xdr:col>11</xdr:col>
      <xdr:colOff>0</xdr:colOff>
      <xdr:row>5</xdr:row>
      <xdr:rowOff>10391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9050" y="19916"/>
          <a:ext cx="10334625" cy="1247775"/>
        </a:xfrm>
        <a:prstGeom prst="roundRect">
          <a:avLst>
            <a:gd name="adj" fmla="val 5384"/>
          </a:avLst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</xdr:row>
      <xdr:rowOff>9525</xdr:rowOff>
    </xdr:from>
    <xdr:to>
      <xdr:col>11</xdr:col>
      <xdr:colOff>0</xdr:colOff>
      <xdr:row>27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9050" y="1381125"/>
          <a:ext cx="10334625" cy="5534025"/>
        </a:xfrm>
        <a:prstGeom prst="roundRect">
          <a:avLst>
            <a:gd name="adj" fmla="val 1204"/>
          </a:avLst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28</xdr:row>
      <xdr:rowOff>9525</xdr:rowOff>
    </xdr:from>
    <xdr:to>
      <xdr:col>11</xdr:col>
      <xdr:colOff>0</xdr:colOff>
      <xdr:row>34</xdr:row>
      <xdr:rowOff>114300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9050" y="7038975"/>
          <a:ext cx="10334625" cy="1466850"/>
        </a:xfrm>
        <a:prstGeom prst="roundRect">
          <a:avLst>
            <a:gd name="adj" fmla="val 5185"/>
          </a:avLst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19916</xdr:rowOff>
    </xdr:from>
    <xdr:to>
      <xdr:col>17</xdr:col>
      <xdr:colOff>66675</xdr:colOff>
      <xdr:row>5</xdr:row>
      <xdr:rowOff>10391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9051" y="19916"/>
          <a:ext cx="10334624" cy="1247775"/>
        </a:xfrm>
        <a:prstGeom prst="roundRect">
          <a:avLst>
            <a:gd name="adj" fmla="val 5384"/>
          </a:avLst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19051</xdr:colOff>
      <xdr:row>6</xdr:row>
      <xdr:rowOff>9525</xdr:rowOff>
    </xdr:from>
    <xdr:to>
      <xdr:col>17</xdr:col>
      <xdr:colOff>66675</xdr:colOff>
      <xdr:row>27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9051" y="1381125"/>
          <a:ext cx="10334624" cy="5534025"/>
        </a:xfrm>
        <a:prstGeom prst="roundRect">
          <a:avLst>
            <a:gd name="adj" fmla="val 1204"/>
          </a:avLst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19051</xdr:colOff>
      <xdr:row>28</xdr:row>
      <xdr:rowOff>9525</xdr:rowOff>
    </xdr:from>
    <xdr:to>
      <xdr:col>17</xdr:col>
      <xdr:colOff>66675</xdr:colOff>
      <xdr:row>34</xdr:row>
      <xdr:rowOff>114300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9051" y="7038975"/>
          <a:ext cx="10334624" cy="1466850"/>
        </a:xfrm>
        <a:prstGeom prst="roundRect">
          <a:avLst>
            <a:gd name="adj" fmla="val 5185"/>
          </a:avLst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18</xdr:col>
      <xdr:colOff>66675</xdr:colOff>
      <xdr:row>5</xdr:row>
      <xdr:rowOff>9525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9050" y="19050"/>
          <a:ext cx="10163175" cy="1209675"/>
        </a:xfrm>
        <a:prstGeom prst="roundRect">
          <a:avLst>
            <a:gd name="adj" fmla="val 6275"/>
          </a:avLst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</xdr:row>
      <xdr:rowOff>9525</xdr:rowOff>
    </xdr:from>
    <xdr:to>
      <xdr:col>18</xdr:col>
      <xdr:colOff>66675</xdr:colOff>
      <xdr:row>25</xdr:row>
      <xdr:rowOff>9525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9050" y="1343025"/>
          <a:ext cx="10163175" cy="5572125"/>
        </a:xfrm>
        <a:prstGeom prst="roundRect">
          <a:avLst>
            <a:gd name="adj" fmla="val 1213"/>
          </a:avLst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26</xdr:row>
      <xdr:rowOff>0</xdr:rowOff>
    </xdr:from>
    <xdr:to>
      <xdr:col>18</xdr:col>
      <xdr:colOff>66675</xdr:colOff>
      <xdr:row>33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9050" y="7019925"/>
          <a:ext cx="10163175" cy="1476375"/>
        </a:xfrm>
        <a:prstGeom prst="roundRect">
          <a:avLst>
            <a:gd name="adj" fmla="val 3125"/>
          </a:avLst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9</xdr:row>
      <xdr:rowOff>9525</xdr:rowOff>
    </xdr:from>
    <xdr:to>
      <xdr:col>17</xdr:col>
      <xdr:colOff>1</xdr:colOff>
      <xdr:row>50</xdr:row>
      <xdr:rowOff>95250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9526" y="1695450"/>
          <a:ext cx="6743700" cy="8239125"/>
        </a:xfrm>
        <a:prstGeom prst="roundRect">
          <a:avLst>
            <a:gd name="adj" fmla="val 498"/>
          </a:avLst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</xdr:colOff>
      <xdr:row>114</xdr:row>
      <xdr:rowOff>0</xdr:rowOff>
    </xdr:from>
    <xdr:to>
      <xdr:col>20</xdr:col>
      <xdr:colOff>9525</xdr:colOff>
      <xdr:row>116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>
          <a:spLocks/>
        </xdr:cNvSpPr>
      </xdr:nvSpPr>
      <xdr:spPr bwMode="auto">
        <a:xfrm>
          <a:off x="2724150" y="21907500"/>
          <a:ext cx="76200" cy="342900"/>
        </a:xfrm>
        <a:prstGeom prst="leftBracket">
          <a:avLst>
            <a:gd name="adj" fmla="val 375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95250</xdr:colOff>
      <xdr:row>113</xdr:row>
      <xdr:rowOff>95250</xdr:rowOff>
    </xdr:from>
    <xdr:to>
      <xdr:col>32</xdr:col>
      <xdr:colOff>66675</xdr:colOff>
      <xdr:row>116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>
          <a:spLocks/>
        </xdr:cNvSpPr>
      </xdr:nvSpPr>
      <xdr:spPr bwMode="auto">
        <a:xfrm>
          <a:off x="4038600" y="21897975"/>
          <a:ext cx="76200" cy="352425"/>
        </a:xfrm>
        <a:prstGeom prst="rightBracket">
          <a:avLst>
            <a:gd name="adj" fmla="val 3854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38100</xdr:colOff>
      <xdr:row>33</xdr:row>
      <xdr:rowOff>0</xdr:rowOff>
    </xdr:from>
    <xdr:to>
      <xdr:col>8</xdr:col>
      <xdr:colOff>9525</xdr:colOff>
      <xdr:row>35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>
          <a:spLocks/>
        </xdr:cNvSpPr>
      </xdr:nvSpPr>
      <xdr:spPr bwMode="auto">
        <a:xfrm>
          <a:off x="1466850" y="6124575"/>
          <a:ext cx="76200" cy="342900"/>
        </a:xfrm>
        <a:prstGeom prst="leftBracket">
          <a:avLst>
            <a:gd name="adj" fmla="val 375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38100</xdr:colOff>
      <xdr:row>33</xdr:row>
      <xdr:rowOff>0</xdr:rowOff>
    </xdr:from>
    <xdr:to>
      <xdr:col>17</xdr:col>
      <xdr:colOff>9525</xdr:colOff>
      <xdr:row>35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>
          <a:spLocks/>
        </xdr:cNvSpPr>
      </xdr:nvSpPr>
      <xdr:spPr bwMode="auto">
        <a:xfrm>
          <a:off x="2409825" y="6124575"/>
          <a:ext cx="76200" cy="342900"/>
        </a:xfrm>
        <a:prstGeom prst="leftBracket">
          <a:avLst>
            <a:gd name="adj" fmla="val 375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33</xdr:row>
      <xdr:rowOff>0</xdr:rowOff>
    </xdr:from>
    <xdr:to>
      <xdr:col>13</xdr:col>
      <xdr:colOff>76200</xdr:colOff>
      <xdr:row>35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>
          <a:spLocks/>
        </xdr:cNvSpPr>
      </xdr:nvSpPr>
      <xdr:spPr bwMode="auto">
        <a:xfrm>
          <a:off x="2057400" y="6124575"/>
          <a:ext cx="76200" cy="342900"/>
        </a:xfrm>
        <a:prstGeom prst="rightBracket">
          <a:avLst>
            <a:gd name="adj" fmla="val 375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76200</xdr:colOff>
      <xdr:row>35</xdr:row>
      <xdr:rowOff>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>
          <a:spLocks/>
        </xdr:cNvSpPr>
      </xdr:nvSpPr>
      <xdr:spPr bwMode="auto">
        <a:xfrm>
          <a:off x="3000375" y="6124575"/>
          <a:ext cx="76200" cy="342900"/>
        </a:xfrm>
        <a:prstGeom prst="rightBracket">
          <a:avLst>
            <a:gd name="adj" fmla="val 375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38100</xdr:colOff>
      <xdr:row>146</xdr:row>
      <xdr:rowOff>0</xdr:rowOff>
    </xdr:from>
    <xdr:to>
      <xdr:col>11</xdr:col>
      <xdr:colOff>9525</xdr:colOff>
      <xdr:row>148</xdr:row>
      <xdr:rowOff>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>
          <a:spLocks/>
        </xdr:cNvSpPr>
      </xdr:nvSpPr>
      <xdr:spPr bwMode="auto">
        <a:xfrm>
          <a:off x="1781175" y="28079700"/>
          <a:ext cx="76200" cy="342900"/>
        </a:xfrm>
        <a:prstGeom prst="leftBracket">
          <a:avLst>
            <a:gd name="adj" fmla="val 375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38100</xdr:colOff>
      <xdr:row>146</xdr:row>
      <xdr:rowOff>0</xdr:rowOff>
    </xdr:from>
    <xdr:to>
      <xdr:col>20</xdr:col>
      <xdr:colOff>9525</xdr:colOff>
      <xdr:row>148</xdr:row>
      <xdr:rowOff>0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>
          <a:spLocks/>
        </xdr:cNvSpPr>
      </xdr:nvSpPr>
      <xdr:spPr bwMode="auto">
        <a:xfrm>
          <a:off x="2724150" y="28079700"/>
          <a:ext cx="76200" cy="342900"/>
        </a:xfrm>
        <a:prstGeom prst="leftBracket">
          <a:avLst>
            <a:gd name="adj" fmla="val 375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146</xdr:row>
      <xdr:rowOff>0</xdr:rowOff>
    </xdr:from>
    <xdr:to>
      <xdr:col>16</xdr:col>
      <xdr:colOff>76200</xdr:colOff>
      <xdr:row>148</xdr:row>
      <xdr:rowOff>0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>
          <a:spLocks/>
        </xdr:cNvSpPr>
      </xdr:nvSpPr>
      <xdr:spPr bwMode="auto">
        <a:xfrm>
          <a:off x="2371725" y="28079700"/>
          <a:ext cx="76200" cy="342900"/>
        </a:xfrm>
        <a:prstGeom prst="rightBracket">
          <a:avLst>
            <a:gd name="adj" fmla="val 375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146</xdr:row>
      <xdr:rowOff>0</xdr:rowOff>
    </xdr:from>
    <xdr:to>
      <xdr:col>25</xdr:col>
      <xdr:colOff>76200</xdr:colOff>
      <xdr:row>148</xdr:row>
      <xdr:rowOff>0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>
          <a:spLocks/>
        </xdr:cNvSpPr>
      </xdr:nvSpPr>
      <xdr:spPr bwMode="auto">
        <a:xfrm>
          <a:off x="3314700" y="28079700"/>
          <a:ext cx="76200" cy="342900"/>
        </a:xfrm>
        <a:prstGeom prst="rightBracket">
          <a:avLst>
            <a:gd name="adj" fmla="val 375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10</xdr:row>
      <xdr:rowOff>0</xdr:rowOff>
    </xdr:from>
    <xdr:to>
      <xdr:col>53</xdr:col>
      <xdr:colOff>0</xdr:colOff>
      <xdr:row>17</xdr:row>
      <xdr:rowOff>0</xdr:rowOff>
    </xdr:to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9525" y="1876425"/>
          <a:ext cx="6696075" cy="1247775"/>
        </a:xfrm>
        <a:prstGeom prst="roundRect">
          <a:avLst>
            <a:gd name="adj" fmla="val 5384"/>
          </a:avLst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17</xdr:row>
      <xdr:rowOff>95249</xdr:rowOff>
    </xdr:from>
    <xdr:to>
      <xdr:col>53</xdr:col>
      <xdr:colOff>0</xdr:colOff>
      <xdr:row>30</xdr:row>
      <xdr:rowOff>9524</xdr:rowOff>
    </xdr:to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9525" y="3219449"/>
          <a:ext cx="7280275" cy="2339975"/>
        </a:xfrm>
        <a:prstGeom prst="roundRect">
          <a:avLst>
            <a:gd name="adj" fmla="val 2905"/>
          </a:avLst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121</xdr:row>
      <xdr:rowOff>0</xdr:rowOff>
    </xdr:from>
    <xdr:to>
      <xdr:col>52</xdr:col>
      <xdr:colOff>85725</xdr:colOff>
      <xdr:row>138</xdr:row>
      <xdr:rowOff>19050</xdr:rowOff>
    </xdr:to>
    <xdr:sp macro="" textlink="">
      <xdr:nvSpPr>
        <xdr:cNvPr id="21" name="AutoShape 1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352425" y="23441025"/>
          <a:ext cx="6343650" cy="3238500"/>
        </a:xfrm>
        <a:prstGeom prst="roundRect">
          <a:avLst>
            <a:gd name="adj" fmla="val 2443"/>
          </a:avLst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0</xdr:rowOff>
    </xdr:from>
    <xdr:to>
      <xdr:col>12</xdr:col>
      <xdr:colOff>76200</xdr:colOff>
      <xdr:row>21</xdr:row>
      <xdr:rowOff>219075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9050" y="2933700"/>
          <a:ext cx="6724650" cy="1771650"/>
        </a:xfrm>
        <a:prstGeom prst="roundRect">
          <a:avLst>
            <a:gd name="adj" fmla="val 2696"/>
          </a:avLst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22</xdr:row>
      <xdr:rowOff>104775</xdr:rowOff>
    </xdr:from>
    <xdr:to>
      <xdr:col>12</xdr:col>
      <xdr:colOff>76200</xdr:colOff>
      <xdr:row>34</xdr:row>
      <xdr:rowOff>9525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19050" y="4819650"/>
          <a:ext cx="6724650" cy="2647950"/>
        </a:xfrm>
        <a:prstGeom prst="roundRect">
          <a:avLst>
            <a:gd name="adj" fmla="val 2147"/>
          </a:avLst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9525</xdr:rowOff>
    </xdr:from>
    <xdr:to>
      <xdr:col>18</xdr:col>
      <xdr:colOff>447675</xdr:colOff>
      <xdr:row>42</xdr:row>
      <xdr:rowOff>10584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19050" y="1628775"/>
          <a:ext cx="13530792" cy="9631892"/>
        </a:xfrm>
        <a:prstGeom prst="roundRect">
          <a:avLst>
            <a:gd name="adj" fmla="val 681"/>
          </a:avLst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0</xdr:row>
      <xdr:rowOff>19050</xdr:rowOff>
    </xdr:from>
    <xdr:to>
      <xdr:col>18</xdr:col>
      <xdr:colOff>447675</xdr:colOff>
      <xdr:row>7</xdr:row>
      <xdr:rowOff>19050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19050" y="19050"/>
          <a:ext cx="13515975" cy="1524000"/>
        </a:xfrm>
        <a:prstGeom prst="roundRect">
          <a:avLst>
            <a:gd name="adj" fmla="val 6338"/>
          </a:avLst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51</xdr:row>
      <xdr:rowOff>9525</xdr:rowOff>
    </xdr:from>
    <xdr:to>
      <xdr:col>18</xdr:col>
      <xdr:colOff>447675</xdr:colOff>
      <xdr:row>85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19050" y="13503275"/>
          <a:ext cx="13573125" cy="9467850"/>
        </a:xfrm>
        <a:prstGeom prst="roundRect">
          <a:avLst>
            <a:gd name="adj" fmla="val 681"/>
          </a:avLst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43</xdr:row>
      <xdr:rowOff>61382</xdr:rowOff>
    </xdr:from>
    <xdr:to>
      <xdr:col>18</xdr:col>
      <xdr:colOff>447675</xdr:colOff>
      <xdr:row>50</xdr:row>
      <xdr:rowOff>31750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19050" y="11374965"/>
          <a:ext cx="13530792" cy="1462618"/>
        </a:xfrm>
        <a:prstGeom prst="roundRect">
          <a:avLst>
            <a:gd name="adj" fmla="val 6338"/>
          </a:avLst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180</xdr:row>
      <xdr:rowOff>9525</xdr:rowOff>
    </xdr:from>
    <xdr:to>
      <xdr:col>18</xdr:col>
      <xdr:colOff>447675</xdr:colOff>
      <xdr:row>214</xdr:row>
      <xdr:rowOff>200025</xdr:rowOff>
    </xdr:to>
    <xdr:sp macro="" textlink="">
      <xdr:nvSpPr>
        <xdr:cNvPr id="6" name="AutoShape 22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19050" y="58321575"/>
          <a:ext cx="13515975" cy="9658350"/>
        </a:xfrm>
        <a:prstGeom prst="roundRect">
          <a:avLst>
            <a:gd name="adj" fmla="val 681"/>
          </a:avLst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173</xdr:row>
      <xdr:rowOff>0</xdr:rowOff>
    </xdr:from>
    <xdr:to>
      <xdr:col>18</xdr:col>
      <xdr:colOff>447675</xdr:colOff>
      <xdr:row>179</xdr:row>
      <xdr:rowOff>21166</xdr:rowOff>
    </xdr:to>
    <xdr:sp macro="" textlink="">
      <xdr:nvSpPr>
        <xdr:cNvPr id="7" name="AutoShape 2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19050" y="22627167"/>
          <a:ext cx="13520208" cy="1481666"/>
        </a:xfrm>
        <a:prstGeom prst="roundRect">
          <a:avLst>
            <a:gd name="adj" fmla="val 6338"/>
          </a:avLst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819150</xdr:colOff>
      <xdr:row>211</xdr:row>
      <xdr:rowOff>9525</xdr:rowOff>
    </xdr:from>
    <xdr:to>
      <xdr:col>4</xdr:col>
      <xdr:colOff>2924175</xdr:colOff>
      <xdr:row>211</xdr:row>
      <xdr:rowOff>9525</xdr:rowOff>
    </xdr:to>
    <xdr:sp macro="" textlink="">
      <xdr:nvSpPr>
        <xdr:cNvPr id="8" name="Line 25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>
          <a:spLocks noChangeShapeType="1"/>
        </xdr:cNvSpPr>
      </xdr:nvSpPr>
      <xdr:spPr bwMode="auto">
        <a:xfrm>
          <a:off x="2095500" y="66970275"/>
          <a:ext cx="3019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94</xdr:row>
      <xdr:rowOff>9525</xdr:rowOff>
    </xdr:from>
    <xdr:to>
      <xdr:col>18</xdr:col>
      <xdr:colOff>447675</xdr:colOff>
      <xdr:row>128</xdr:row>
      <xdr:rowOff>0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SpPr>
          <a:spLocks noChangeArrowheads="1"/>
        </xdr:cNvSpPr>
      </xdr:nvSpPr>
      <xdr:spPr bwMode="auto">
        <a:xfrm>
          <a:off x="19050" y="24234775"/>
          <a:ext cx="13530792" cy="9621308"/>
        </a:xfrm>
        <a:prstGeom prst="roundRect">
          <a:avLst>
            <a:gd name="adj" fmla="val 681"/>
          </a:avLst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86</xdr:row>
      <xdr:rowOff>61382</xdr:rowOff>
    </xdr:from>
    <xdr:to>
      <xdr:col>18</xdr:col>
      <xdr:colOff>447675</xdr:colOff>
      <xdr:row>93</xdr:row>
      <xdr:rowOff>31750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SpPr>
          <a:spLocks noChangeArrowheads="1"/>
        </xdr:cNvSpPr>
      </xdr:nvSpPr>
      <xdr:spPr bwMode="auto">
        <a:xfrm>
          <a:off x="19050" y="11374965"/>
          <a:ext cx="13530792" cy="1462618"/>
        </a:xfrm>
        <a:prstGeom prst="roundRect">
          <a:avLst>
            <a:gd name="adj" fmla="val 6338"/>
          </a:avLst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137</xdr:row>
      <xdr:rowOff>9525</xdr:rowOff>
    </xdr:from>
    <xdr:to>
      <xdr:col>18</xdr:col>
      <xdr:colOff>447675</xdr:colOff>
      <xdr:row>171</xdr:row>
      <xdr:rowOff>0</xdr:rowOff>
    </xdr:to>
    <xdr:sp macro="" textlink="">
      <xdr:nvSpPr>
        <xdr:cNvPr id="17" name="AutoShape 4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SpPr>
          <a:spLocks noChangeArrowheads="1"/>
        </xdr:cNvSpPr>
      </xdr:nvSpPr>
      <xdr:spPr bwMode="auto">
        <a:xfrm>
          <a:off x="19050" y="35537775"/>
          <a:ext cx="13530792" cy="9621308"/>
        </a:xfrm>
        <a:prstGeom prst="roundRect">
          <a:avLst>
            <a:gd name="adj" fmla="val 681"/>
          </a:avLst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129</xdr:row>
      <xdr:rowOff>61382</xdr:rowOff>
    </xdr:from>
    <xdr:to>
      <xdr:col>18</xdr:col>
      <xdr:colOff>447675</xdr:colOff>
      <xdr:row>136</xdr:row>
      <xdr:rowOff>31750</xdr:rowOff>
    </xdr:to>
    <xdr:sp macro="" textlink="">
      <xdr:nvSpPr>
        <xdr:cNvPr id="18" name="AutoShape 5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SpPr>
          <a:spLocks noChangeArrowheads="1"/>
        </xdr:cNvSpPr>
      </xdr:nvSpPr>
      <xdr:spPr bwMode="auto">
        <a:xfrm>
          <a:off x="19050" y="22677965"/>
          <a:ext cx="13530792" cy="1462618"/>
        </a:xfrm>
        <a:prstGeom prst="roundRect">
          <a:avLst>
            <a:gd name="adj" fmla="val 6338"/>
          </a:avLst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285750</xdr:colOff>
      <xdr:row>173</xdr:row>
      <xdr:rowOff>95250</xdr:rowOff>
    </xdr:from>
    <xdr:to>
      <xdr:col>2</xdr:col>
      <xdr:colOff>179917</xdr:colOff>
      <xdr:row>175</xdr:row>
      <xdr:rowOff>432858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5381333"/>
          <a:ext cx="85725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19051</xdr:rowOff>
    </xdr:from>
    <xdr:to>
      <xdr:col>25</xdr:col>
      <xdr:colOff>66676</xdr:colOff>
      <xdr:row>5</xdr:row>
      <xdr:rowOff>19051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SpPr>
          <a:spLocks noChangeArrowheads="1"/>
        </xdr:cNvSpPr>
      </xdr:nvSpPr>
      <xdr:spPr bwMode="auto">
        <a:xfrm>
          <a:off x="19051" y="19051"/>
          <a:ext cx="10934700" cy="1219200"/>
        </a:xfrm>
        <a:prstGeom prst="roundRect">
          <a:avLst>
            <a:gd name="adj" fmla="val 5384"/>
          </a:avLst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19051</xdr:colOff>
      <xdr:row>5</xdr:row>
      <xdr:rowOff>114299</xdr:rowOff>
    </xdr:from>
    <xdr:to>
      <xdr:col>25</xdr:col>
      <xdr:colOff>66676</xdr:colOff>
      <xdr:row>18</xdr:row>
      <xdr:rowOff>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>
          <a:spLocks noChangeArrowheads="1"/>
        </xdr:cNvSpPr>
      </xdr:nvSpPr>
      <xdr:spPr bwMode="auto">
        <a:xfrm>
          <a:off x="19051" y="1333499"/>
          <a:ext cx="10934700" cy="4105276"/>
        </a:xfrm>
        <a:prstGeom prst="roundRect">
          <a:avLst>
            <a:gd name="adj" fmla="val 1978"/>
          </a:avLst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19051</xdr:colOff>
      <xdr:row>18</xdr:row>
      <xdr:rowOff>95250</xdr:rowOff>
    </xdr:from>
    <xdr:to>
      <xdr:col>25</xdr:col>
      <xdr:colOff>66676</xdr:colOff>
      <xdr:row>25</xdr:row>
      <xdr:rowOff>0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>
          <a:spLocks noChangeArrowheads="1"/>
        </xdr:cNvSpPr>
      </xdr:nvSpPr>
      <xdr:spPr bwMode="auto">
        <a:xfrm>
          <a:off x="19051" y="5534025"/>
          <a:ext cx="10934700" cy="1562100"/>
        </a:xfrm>
        <a:prstGeom prst="roundRect">
          <a:avLst>
            <a:gd name="adj" fmla="val 4277"/>
          </a:avLst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19051</xdr:colOff>
      <xdr:row>25</xdr:row>
      <xdr:rowOff>104774</xdr:rowOff>
    </xdr:from>
    <xdr:to>
      <xdr:col>25</xdr:col>
      <xdr:colOff>66676</xdr:colOff>
      <xdr:row>35</xdr:row>
      <xdr:rowOff>95249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SpPr>
          <a:spLocks noChangeArrowheads="1"/>
        </xdr:cNvSpPr>
      </xdr:nvSpPr>
      <xdr:spPr bwMode="auto">
        <a:xfrm>
          <a:off x="19051" y="7200899"/>
          <a:ext cx="10934700" cy="1990725"/>
        </a:xfrm>
        <a:prstGeom prst="roundRect">
          <a:avLst>
            <a:gd name="adj" fmla="val 4277"/>
          </a:avLst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7</xdr:row>
      <xdr:rowOff>9525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19050" y="19050"/>
          <a:ext cx="13535025" cy="1514475"/>
        </a:xfrm>
        <a:prstGeom prst="roundRect">
          <a:avLst>
            <a:gd name="adj" fmla="val 6338"/>
          </a:avLst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8</xdr:row>
      <xdr:rowOff>9525</xdr:rowOff>
    </xdr:from>
    <xdr:to>
      <xdr:col>14</xdr:col>
      <xdr:colOff>0</xdr:colOff>
      <xdr:row>42</xdr:row>
      <xdr:rowOff>10583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19050" y="1628775"/>
          <a:ext cx="13538200" cy="9674225"/>
        </a:xfrm>
        <a:prstGeom prst="roundRect">
          <a:avLst>
            <a:gd name="adj" fmla="val 681"/>
          </a:avLst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43</xdr:row>
      <xdr:rowOff>63500</xdr:rowOff>
    </xdr:from>
    <xdr:to>
      <xdr:col>14</xdr:col>
      <xdr:colOff>0</xdr:colOff>
      <xdr:row>50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19050" y="11430000"/>
          <a:ext cx="13538200" cy="1439333"/>
        </a:xfrm>
        <a:prstGeom prst="roundRect">
          <a:avLst>
            <a:gd name="adj" fmla="val 6338"/>
          </a:avLst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51</xdr:row>
      <xdr:rowOff>9525</xdr:rowOff>
    </xdr:from>
    <xdr:to>
      <xdr:col>14</xdr:col>
      <xdr:colOff>0</xdr:colOff>
      <xdr:row>85</xdr:row>
      <xdr:rowOff>10584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19050" y="12995275"/>
          <a:ext cx="13538200" cy="9663642"/>
        </a:xfrm>
        <a:prstGeom prst="roundRect">
          <a:avLst>
            <a:gd name="adj" fmla="val 681"/>
          </a:avLst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172</xdr:row>
      <xdr:rowOff>63500</xdr:rowOff>
    </xdr:from>
    <xdr:to>
      <xdr:col>14</xdr:col>
      <xdr:colOff>0</xdr:colOff>
      <xdr:row>179</xdr:row>
      <xdr:rowOff>21166</xdr:rowOff>
    </xdr:to>
    <xdr:sp macro="" textlink="">
      <xdr:nvSpPr>
        <xdr:cNvPr id="6" name="AutoShape 22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19050" y="22807083"/>
          <a:ext cx="13538200" cy="1460500"/>
        </a:xfrm>
        <a:prstGeom prst="roundRect">
          <a:avLst>
            <a:gd name="adj" fmla="val 6338"/>
          </a:avLst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180</xdr:row>
      <xdr:rowOff>9525</xdr:rowOff>
    </xdr:from>
    <xdr:to>
      <xdr:col>14</xdr:col>
      <xdr:colOff>0</xdr:colOff>
      <xdr:row>213</xdr:row>
      <xdr:rowOff>466725</xdr:rowOff>
    </xdr:to>
    <xdr:sp macro="" textlink="">
      <xdr:nvSpPr>
        <xdr:cNvPr id="7" name="AutoShape 23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SpPr>
          <a:spLocks noChangeArrowheads="1"/>
        </xdr:cNvSpPr>
      </xdr:nvSpPr>
      <xdr:spPr bwMode="auto">
        <a:xfrm>
          <a:off x="19050" y="58416825"/>
          <a:ext cx="13535025" cy="9639300"/>
        </a:xfrm>
        <a:prstGeom prst="roundRect">
          <a:avLst>
            <a:gd name="adj" fmla="val 681"/>
          </a:avLst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86</xdr:row>
      <xdr:rowOff>63500</xdr:rowOff>
    </xdr:from>
    <xdr:to>
      <xdr:col>14</xdr:col>
      <xdr:colOff>0</xdr:colOff>
      <xdr:row>93</xdr:row>
      <xdr:rowOff>0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xmlns="" id="{00000000-0008-0000-0800-00000B000000}"/>
            </a:ext>
          </a:extLst>
        </xdr:cNvPr>
        <xdr:cNvSpPr>
          <a:spLocks noChangeArrowheads="1"/>
        </xdr:cNvSpPr>
      </xdr:nvSpPr>
      <xdr:spPr bwMode="auto">
        <a:xfrm>
          <a:off x="19050" y="11430000"/>
          <a:ext cx="13538200" cy="1439333"/>
        </a:xfrm>
        <a:prstGeom prst="roundRect">
          <a:avLst>
            <a:gd name="adj" fmla="val 6338"/>
          </a:avLst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94</xdr:row>
      <xdr:rowOff>9525</xdr:rowOff>
    </xdr:from>
    <xdr:to>
      <xdr:col>14</xdr:col>
      <xdr:colOff>0</xdr:colOff>
      <xdr:row>128</xdr:row>
      <xdr:rowOff>10584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xmlns="" id="{00000000-0008-0000-0800-00000C000000}"/>
            </a:ext>
          </a:extLst>
        </xdr:cNvPr>
        <xdr:cNvSpPr>
          <a:spLocks noChangeArrowheads="1"/>
        </xdr:cNvSpPr>
      </xdr:nvSpPr>
      <xdr:spPr bwMode="auto">
        <a:xfrm>
          <a:off x="19050" y="12995275"/>
          <a:ext cx="13538200" cy="9663642"/>
        </a:xfrm>
        <a:prstGeom prst="roundRect">
          <a:avLst>
            <a:gd name="adj" fmla="val 681"/>
          </a:avLst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129</xdr:row>
      <xdr:rowOff>63500</xdr:rowOff>
    </xdr:from>
    <xdr:to>
      <xdr:col>14</xdr:col>
      <xdr:colOff>0</xdr:colOff>
      <xdr:row>136</xdr:row>
      <xdr:rowOff>0</xdr:rowOff>
    </xdr:to>
    <xdr:sp macro="" textlink="">
      <xdr:nvSpPr>
        <xdr:cNvPr id="15" name="AutoShape 4">
          <a:extLst>
            <a:ext uri="{FF2B5EF4-FFF2-40B4-BE49-F238E27FC236}">
              <a16:creationId xmlns:a16="http://schemas.microsoft.com/office/drawing/2014/main" xmlns="" id="{00000000-0008-0000-0800-00000F000000}"/>
            </a:ext>
          </a:extLst>
        </xdr:cNvPr>
        <xdr:cNvSpPr>
          <a:spLocks noChangeArrowheads="1"/>
        </xdr:cNvSpPr>
      </xdr:nvSpPr>
      <xdr:spPr bwMode="auto">
        <a:xfrm>
          <a:off x="19050" y="22785917"/>
          <a:ext cx="13538200" cy="1439333"/>
        </a:xfrm>
        <a:prstGeom prst="roundRect">
          <a:avLst>
            <a:gd name="adj" fmla="val 6338"/>
          </a:avLst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137</xdr:row>
      <xdr:rowOff>9525</xdr:rowOff>
    </xdr:from>
    <xdr:to>
      <xdr:col>14</xdr:col>
      <xdr:colOff>0</xdr:colOff>
      <xdr:row>171</xdr:row>
      <xdr:rowOff>10584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xmlns="" id="{00000000-0008-0000-0800-000010000000}"/>
            </a:ext>
          </a:extLst>
        </xdr:cNvPr>
        <xdr:cNvSpPr>
          <a:spLocks noChangeArrowheads="1"/>
        </xdr:cNvSpPr>
      </xdr:nvSpPr>
      <xdr:spPr bwMode="auto">
        <a:xfrm>
          <a:off x="19050" y="24351192"/>
          <a:ext cx="13538200" cy="9663642"/>
        </a:xfrm>
        <a:prstGeom prst="roundRect">
          <a:avLst>
            <a:gd name="adj" fmla="val 681"/>
          </a:avLst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\PROGR\INGBECE\FORMA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BASICOS"/>
      <sheetName val="PRESUPUESTO"/>
      <sheetName val="CROQUIS"/>
      <sheetName val="CALENDARIO"/>
      <sheetName val="CARUCONAC (2)"/>
      <sheetName val="CAMINOS A CARGO (2)"/>
      <sheetName val="RdAdOeP99"/>
      <sheetName val="INF. AVANCES 2"/>
      <sheetName val="KM EQUIVALENTES"/>
      <sheetName val="CODIF. 2"/>
      <sheetName val="RESUMEN  2"/>
      <sheetName val="GENERADOR 2"/>
      <sheetName val="GENERADOR 6"/>
      <sheetName val="RESUMEN  6"/>
      <sheetName val="CODIF. 6"/>
      <sheetName val="INF. AVANCES 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40"/>
  <sheetViews>
    <sheetView zoomScaleNormal="100" workbookViewId="0">
      <selection activeCell="E53" sqref="E53"/>
    </sheetView>
  </sheetViews>
  <sheetFormatPr baseColWidth="10" defaultColWidth="9.85546875" defaultRowHeight="12.75" x14ac:dyDescent="0.2"/>
  <cols>
    <col min="1" max="1" width="1.140625" style="3" customWidth="1"/>
    <col min="2" max="2" width="10.7109375" style="3" customWidth="1"/>
    <col min="3" max="3" width="4.7109375" style="3" customWidth="1"/>
    <col min="4" max="4" width="12.140625" style="3" customWidth="1"/>
    <col min="5" max="5" width="57.7109375" style="3" customWidth="1"/>
    <col min="6" max="6" width="15.7109375" style="3" customWidth="1"/>
    <col min="7" max="7" width="1.140625" style="3" customWidth="1"/>
    <col min="8" max="9" width="15.7109375" style="3" customWidth="1"/>
    <col min="10" max="10" width="16.7109375" style="3" customWidth="1"/>
    <col min="11" max="11" width="1.140625" style="1" customWidth="1"/>
    <col min="12" max="16384" width="9.85546875" style="3"/>
  </cols>
  <sheetData>
    <row r="1" spans="1:11" ht="27" customHeight="1" x14ac:dyDescent="0.35">
      <c r="A1" s="1"/>
      <c r="B1" s="292" t="s">
        <v>0</v>
      </c>
      <c r="C1" s="442" t="s">
        <v>610</v>
      </c>
      <c r="D1" s="442"/>
      <c r="E1" s="442"/>
      <c r="F1" s="442"/>
      <c r="G1" s="268"/>
      <c r="H1" s="431" t="s">
        <v>562</v>
      </c>
      <c r="I1" s="431"/>
      <c r="J1" s="431"/>
      <c r="K1" s="431"/>
    </row>
    <row r="2" spans="1:11" ht="28.15" customHeight="1" x14ac:dyDescent="0.25">
      <c r="A2" s="1"/>
      <c r="B2" s="293" t="s">
        <v>1</v>
      </c>
      <c r="C2" s="756" t="s">
        <v>611</v>
      </c>
      <c r="D2" s="756"/>
      <c r="E2" s="756"/>
      <c r="F2" s="756"/>
      <c r="G2" s="268"/>
      <c r="H2" s="459" t="s">
        <v>546</v>
      </c>
      <c r="I2" s="459"/>
      <c r="J2" s="459"/>
      <c r="K2" s="459"/>
    </row>
    <row r="3" spans="1:11" ht="21" customHeight="1" x14ac:dyDescent="0.25">
      <c r="A3" s="1"/>
      <c r="B3" s="294"/>
      <c r="C3" s="440"/>
      <c r="D3" s="440"/>
      <c r="E3" s="440"/>
      <c r="F3" s="440"/>
      <c r="G3" s="269"/>
      <c r="H3" s="460"/>
      <c r="I3" s="460"/>
      <c r="J3" s="460"/>
      <c r="K3" s="460"/>
    </row>
    <row r="4" spans="1:11" ht="21" customHeight="1" x14ac:dyDescent="0.25">
      <c r="A4" s="1"/>
      <c r="B4" s="293" t="s">
        <v>3</v>
      </c>
      <c r="C4" s="440"/>
      <c r="D4" s="440"/>
      <c r="E4" s="440"/>
      <c r="F4" s="440"/>
      <c r="G4" s="268"/>
      <c r="H4" s="461"/>
      <c r="I4" s="461"/>
      <c r="J4" s="461"/>
      <c r="K4" s="461"/>
    </row>
    <row r="5" spans="1:11" ht="9" customHeight="1" x14ac:dyDescent="0.2">
      <c r="A5" s="1"/>
      <c r="B5" s="6"/>
      <c r="C5" s="6"/>
      <c r="D5" s="6"/>
      <c r="E5" s="6"/>
      <c r="F5" s="6"/>
      <c r="G5" s="58"/>
      <c r="H5" s="1"/>
      <c r="I5" s="1"/>
      <c r="J5" s="1"/>
    </row>
    <row r="6" spans="1:11" ht="9" customHeight="1" x14ac:dyDescent="0.2"/>
    <row r="7" spans="1:11" s="7" customFormat="1" ht="21" customHeight="1" x14ac:dyDescent="0.25">
      <c r="A7" s="453" t="s">
        <v>541</v>
      </c>
      <c r="B7" s="453"/>
      <c r="C7" s="453"/>
      <c r="D7" s="454"/>
      <c r="E7" s="468" t="s">
        <v>542</v>
      </c>
      <c r="F7" s="470" t="s">
        <v>293</v>
      </c>
      <c r="G7" s="470"/>
      <c r="H7" s="470"/>
      <c r="I7" s="471"/>
      <c r="J7" s="462" t="s">
        <v>545</v>
      </c>
      <c r="K7" s="463"/>
    </row>
    <row r="8" spans="1:11" s="8" customFormat="1" ht="21" customHeight="1" thickBot="1" x14ac:dyDescent="0.3">
      <c r="A8" s="455"/>
      <c r="B8" s="455"/>
      <c r="C8" s="455"/>
      <c r="D8" s="456"/>
      <c r="E8" s="469"/>
      <c r="F8" s="436" t="s">
        <v>330</v>
      </c>
      <c r="G8" s="437"/>
      <c r="H8" s="188" t="s">
        <v>543</v>
      </c>
      <c r="I8" s="188" t="s">
        <v>544</v>
      </c>
      <c r="J8" s="464"/>
      <c r="K8" s="465"/>
    </row>
    <row r="9" spans="1:11" ht="21" customHeight="1" x14ac:dyDescent="0.25">
      <c r="A9" s="443"/>
      <c r="B9" s="443"/>
      <c r="C9" s="443"/>
      <c r="D9" s="444"/>
      <c r="E9" s="252"/>
      <c r="F9" s="438"/>
      <c r="G9" s="439"/>
      <c r="H9" s="255"/>
      <c r="I9" s="255"/>
      <c r="J9" s="466"/>
      <c r="K9" s="467"/>
    </row>
    <row r="10" spans="1:11" ht="21" customHeight="1" x14ac:dyDescent="0.25">
      <c r="A10" s="432"/>
      <c r="B10" s="432"/>
      <c r="C10" s="432"/>
      <c r="D10" s="433"/>
      <c r="E10" s="254"/>
      <c r="F10" s="434"/>
      <c r="G10" s="435"/>
      <c r="H10" s="256"/>
      <c r="I10" s="256"/>
      <c r="J10" s="434"/>
      <c r="K10" s="449"/>
    </row>
    <row r="11" spans="1:11" s="1" customFormat="1" ht="21" customHeight="1" x14ac:dyDescent="0.25">
      <c r="A11" s="432"/>
      <c r="B11" s="432"/>
      <c r="C11" s="432"/>
      <c r="D11" s="433"/>
      <c r="E11" s="254"/>
      <c r="F11" s="434"/>
      <c r="G11" s="435"/>
      <c r="H11" s="256"/>
      <c r="I11" s="256"/>
      <c r="J11" s="434"/>
      <c r="K11" s="449"/>
    </row>
    <row r="12" spans="1:11" s="1" customFormat="1" ht="21" customHeight="1" x14ac:dyDescent="0.25">
      <c r="A12" s="432"/>
      <c r="B12" s="432"/>
      <c r="C12" s="432"/>
      <c r="D12" s="433"/>
      <c r="E12" s="254"/>
      <c r="F12" s="434"/>
      <c r="G12" s="435"/>
      <c r="H12" s="256"/>
      <c r="I12" s="256"/>
      <c r="J12" s="434"/>
      <c r="K12" s="449"/>
    </row>
    <row r="13" spans="1:11" s="1" customFormat="1" ht="21" customHeight="1" x14ac:dyDescent="0.25">
      <c r="A13" s="432"/>
      <c r="B13" s="432"/>
      <c r="C13" s="432"/>
      <c r="D13" s="433"/>
      <c r="E13" s="254"/>
      <c r="F13" s="434"/>
      <c r="G13" s="435"/>
      <c r="H13" s="256"/>
      <c r="I13" s="256"/>
      <c r="J13" s="434"/>
      <c r="K13" s="449"/>
    </row>
    <row r="14" spans="1:11" s="1" customFormat="1" ht="21" customHeight="1" x14ac:dyDescent="0.25">
      <c r="A14" s="432"/>
      <c r="B14" s="432"/>
      <c r="C14" s="432"/>
      <c r="D14" s="433"/>
      <c r="E14" s="254"/>
      <c r="F14" s="434"/>
      <c r="G14" s="435"/>
      <c r="H14" s="256"/>
      <c r="I14" s="256"/>
      <c r="J14" s="434"/>
      <c r="K14" s="449"/>
    </row>
    <row r="15" spans="1:11" s="1" customFormat="1" ht="21" customHeight="1" x14ac:dyDescent="0.25">
      <c r="A15" s="432"/>
      <c r="B15" s="432"/>
      <c r="C15" s="432"/>
      <c r="D15" s="433"/>
      <c r="E15" s="254"/>
      <c r="F15" s="434"/>
      <c r="G15" s="435"/>
      <c r="H15" s="256"/>
      <c r="I15" s="256"/>
      <c r="J15" s="434"/>
      <c r="K15" s="449"/>
    </row>
    <row r="16" spans="1:11" s="1" customFormat="1" ht="21" customHeight="1" x14ac:dyDescent="0.25">
      <c r="A16" s="432"/>
      <c r="B16" s="432"/>
      <c r="C16" s="432"/>
      <c r="D16" s="433"/>
      <c r="E16" s="254"/>
      <c r="F16" s="434"/>
      <c r="G16" s="435"/>
      <c r="H16" s="256"/>
      <c r="I16" s="256"/>
      <c r="J16" s="434"/>
      <c r="K16" s="449"/>
    </row>
    <row r="17" spans="1:11" s="1" customFormat="1" ht="21" customHeight="1" x14ac:dyDescent="0.25">
      <c r="A17" s="432"/>
      <c r="B17" s="432"/>
      <c r="C17" s="432"/>
      <c r="D17" s="433"/>
      <c r="E17" s="254"/>
      <c r="F17" s="434"/>
      <c r="G17" s="435"/>
      <c r="H17" s="256"/>
      <c r="I17" s="256"/>
      <c r="J17" s="434"/>
      <c r="K17" s="449"/>
    </row>
    <row r="18" spans="1:11" s="1" customFormat="1" ht="21" customHeight="1" x14ac:dyDescent="0.25">
      <c r="A18" s="432"/>
      <c r="B18" s="432"/>
      <c r="C18" s="432"/>
      <c r="D18" s="433"/>
      <c r="E18" s="254"/>
      <c r="F18" s="434"/>
      <c r="G18" s="435"/>
      <c r="H18" s="256"/>
      <c r="I18" s="256"/>
      <c r="J18" s="434"/>
      <c r="K18" s="449"/>
    </row>
    <row r="19" spans="1:11" s="1" customFormat="1" ht="21" customHeight="1" x14ac:dyDescent="0.25">
      <c r="A19" s="432"/>
      <c r="B19" s="432"/>
      <c r="C19" s="432"/>
      <c r="D19" s="433"/>
      <c r="E19" s="254"/>
      <c r="F19" s="434"/>
      <c r="G19" s="435"/>
      <c r="H19" s="256"/>
      <c r="I19" s="256"/>
      <c r="J19" s="434"/>
      <c r="K19" s="449"/>
    </row>
    <row r="20" spans="1:11" s="1" customFormat="1" ht="21" customHeight="1" x14ac:dyDescent="0.25">
      <c r="A20" s="432"/>
      <c r="B20" s="432"/>
      <c r="C20" s="432"/>
      <c r="D20" s="433"/>
      <c r="E20" s="254"/>
      <c r="F20" s="434"/>
      <c r="G20" s="435"/>
      <c r="H20" s="256"/>
      <c r="I20" s="256"/>
      <c r="J20" s="434"/>
      <c r="K20" s="449"/>
    </row>
    <row r="21" spans="1:11" s="1" customFormat="1" ht="21" customHeight="1" x14ac:dyDescent="0.25">
      <c r="A21" s="432"/>
      <c r="B21" s="432"/>
      <c r="C21" s="432"/>
      <c r="D21" s="433"/>
      <c r="E21" s="254"/>
      <c r="F21" s="434"/>
      <c r="G21" s="435"/>
      <c r="H21" s="256"/>
      <c r="I21" s="256"/>
      <c r="J21" s="434"/>
      <c r="K21" s="449"/>
    </row>
    <row r="22" spans="1:11" s="1" customFormat="1" ht="21" customHeight="1" x14ac:dyDescent="0.25">
      <c r="A22" s="432"/>
      <c r="B22" s="432"/>
      <c r="C22" s="432"/>
      <c r="D22" s="433"/>
      <c r="E22" s="254"/>
      <c r="F22" s="434"/>
      <c r="G22" s="435"/>
      <c r="H22" s="256"/>
      <c r="I22" s="256"/>
      <c r="J22" s="434"/>
      <c r="K22" s="449"/>
    </row>
    <row r="23" spans="1:11" s="1" customFormat="1" ht="21" customHeight="1" x14ac:dyDescent="0.25">
      <c r="A23" s="432"/>
      <c r="B23" s="432"/>
      <c r="C23" s="432"/>
      <c r="D23" s="433"/>
      <c r="E23" s="254"/>
      <c r="F23" s="434"/>
      <c r="G23" s="435"/>
      <c r="H23" s="256"/>
      <c r="I23" s="256"/>
      <c r="J23" s="434"/>
      <c r="K23" s="449"/>
    </row>
    <row r="24" spans="1:11" s="1" customFormat="1" ht="21" customHeight="1" x14ac:dyDescent="0.25">
      <c r="A24" s="432"/>
      <c r="B24" s="432"/>
      <c r="C24" s="432"/>
      <c r="D24" s="433"/>
      <c r="E24" s="254"/>
      <c r="F24" s="434"/>
      <c r="G24" s="435"/>
      <c r="H24" s="256"/>
      <c r="I24" s="256"/>
      <c r="J24" s="434"/>
      <c r="K24" s="449"/>
    </row>
    <row r="25" spans="1:11" s="1" customFormat="1" ht="21" customHeight="1" x14ac:dyDescent="0.25">
      <c r="A25" s="432"/>
      <c r="B25" s="432"/>
      <c r="C25" s="432"/>
      <c r="D25" s="433"/>
      <c r="E25" s="254"/>
      <c r="F25" s="434"/>
      <c r="G25" s="435"/>
      <c r="H25" s="256"/>
      <c r="I25" s="256"/>
      <c r="J25" s="434"/>
      <c r="K25" s="449"/>
    </row>
    <row r="26" spans="1:11" s="1" customFormat="1" ht="21" customHeight="1" x14ac:dyDescent="0.25">
      <c r="A26" s="432"/>
      <c r="B26" s="432"/>
      <c r="C26" s="432"/>
      <c r="D26" s="433"/>
      <c r="E26" s="254"/>
      <c r="F26" s="434"/>
      <c r="G26" s="435"/>
      <c r="H26" s="256"/>
      <c r="I26" s="256"/>
      <c r="J26" s="434"/>
      <c r="K26" s="449"/>
    </row>
    <row r="27" spans="1:11" s="1" customFormat="1" ht="21" customHeight="1" x14ac:dyDescent="0.25">
      <c r="A27" s="445"/>
      <c r="B27" s="445"/>
      <c r="C27" s="445"/>
      <c r="D27" s="446"/>
      <c r="E27" s="258"/>
      <c r="F27" s="447"/>
      <c r="G27" s="448"/>
      <c r="H27" s="257"/>
      <c r="I27" s="257"/>
      <c r="J27" s="447"/>
      <c r="K27" s="450"/>
    </row>
    <row r="28" spans="1:11" ht="9" customHeight="1" x14ac:dyDescent="0.2"/>
    <row r="29" spans="1:11" s="298" customFormat="1" ht="24.75" customHeight="1" x14ac:dyDescent="0.25">
      <c r="A29" s="297"/>
      <c r="D29" s="295" t="s">
        <v>547</v>
      </c>
      <c r="E29" s="298" t="s">
        <v>549</v>
      </c>
      <c r="F29" s="297"/>
      <c r="G29" s="299"/>
      <c r="H29" s="452" t="s">
        <v>16</v>
      </c>
      <c r="I29" s="452"/>
      <c r="J29" s="452"/>
      <c r="K29" s="300"/>
    </row>
    <row r="30" spans="1:11" s="298" customFormat="1" ht="16.5" customHeight="1" x14ac:dyDescent="0.25">
      <c r="A30" s="297"/>
      <c r="E30" s="296" t="s">
        <v>550</v>
      </c>
      <c r="F30" s="297"/>
      <c r="G30" s="299"/>
      <c r="H30" s="457"/>
      <c r="I30" s="457"/>
      <c r="J30" s="457"/>
      <c r="K30" s="291"/>
    </row>
    <row r="31" spans="1:11" s="298" customFormat="1" ht="16.5" customHeight="1" x14ac:dyDescent="0.25">
      <c r="A31" s="297"/>
      <c r="E31" s="296"/>
      <c r="F31" s="297"/>
      <c r="G31" s="299"/>
      <c r="H31" s="457"/>
      <c r="I31" s="457"/>
      <c r="J31" s="457"/>
      <c r="K31" s="291"/>
    </row>
    <row r="32" spans="1:11" s="298" customFormat="1" ht="16.5" customHeight="1" thickBot="1" x14ac:dyDescent="0.3">
      <c r="A32" s="297"/>
      <c r="E32" s="281"/>
      <c r="F32" s="297"/>
      <c r="G32" s="299"/>
      <c r="H32" s="458"/>
      <c r="I32" s="458"/>
      <c r="J32" s="458"/>
      <c r="K32" s="291"/>
    </row>
    <row r="33" spans="1:11" s="297" customFormat="1" ht="16.5" customHeight="1" x14ac:dyDescent="0.25">
      <c r="A33" s="301"/>
      <c r="B33" s="301"/>
      <c r="C33" s="301"/>
      <c r="D33" s="301"/>
      <c r="G33" s="299"/>
      <c r="H33" s="451" t="s">
        <v>548</v>
      </c>
      <c r="I33" s="451"/>
      <c r="J33" s="451"/>
      <c r="K33" s="302"/>
    </row>
    <row r="34" spans="1:11" s="297" customFormat="1" ht="16.5" customHeight="1" x14ac:dyDescent="0.25">
      <c r="A34" s="301"/>
      <c r="B34" s="301"/>
      <c r="C34" s="301"/>
      <c r="D34" s="301"/>
      <c r="E34" s="301"/>
      <c r="F34" s="301"/>
      <c r="G34" s="290"/>
      <c r="H34" s="452" t="s">
        <v>19</v>
      </c>
      <c r="I34" s="452"/>
      <c r="J34" s="452"/>
      <c r="K34" s="302"/>
    </row>
    <row r="35" spans="1:11" ht="9" customHeight="1" x14ac:dyDescent="0.2">
      <c r="A35" s="9"/>
      <c r="B35" s="9"/>
      <c r="C35" s="9"/>
      <c r="D35" s="9"/>
      <c r="E35" s="9"/>
      <c r="F35" s="9"/>
      <c r="G35" s="10"/>
      <c r="H35" s="9"/>
      <c r="I35" s="9"/>
      <c r="J35" s="9"/>
    </row>
    <row r="38" spans="1:11" ht="12.75" customHeight="1" x14ac:dyDescent="0.2">
      <c r="K38" s="11"/>
    </row>
    <row r="39" spans="1:11" ht="12.75" customHeight="1" x14ac:dyDescent="0.2">
      <c r="E39" s="259"/>
      <c r="K39" s="11"/>
    </row>
    <row r="40" spans="1:11" x14ac:dyDescent="0.2">
      <c r="E40" s="259"/>
    </row>
  </sheetData>
  <mergeCells count="72">
    <mergeCell ref="E7:E8"/>
    <mergeCell ref="F7:I7"/>
    <mergeCell ref="A23:D23"/>
    <mergeCell ref="A24:D24"/>
    <mergeCell ref="J25:K25"/>
    <mergeCell ref="J16:K16"/>
    <mergeCell ref="J17:K17"/>
    <mergeCell ref="J18:K18"/>
    <mergeCell ref="J12:K12"/>
    <mergeCell ref="F23:G23"/>
    <mergeCell ref="F24:G24"/>
    <mergeCell ref="A21:D21"/>
    <mergeCell ref="A22:D22"/>
    <mergeCell ref="F21:G21"/>
    <mergeCell ref="F22:G22"/>
    <mergeCell ref="A19:D19"/>
    <mergeCell ref="H2:K4"/>
    <mergeCell ref="J7:K8"/>
    <mergeCell ref="J9:K9"/>
    <mergeCell ref="J10:K10"/>
    <mergeCell ref="J11:K11"/>
    <mergeCell ref="J26:K26"/>
    <mergeCell ref="J27:K27"/>
    <mergeCell ref="H33:J33"/>
    <mergeCell ref="H34:J34"/>
    <mergeCell ref="A7:D8"/>
    <mergeCell ref="H29:J29"/>
    <mergeCell ref="H30:J32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A27:D27"/>
    <mergeCell ref="F27:G27"/>
    <mergeCell ref="A25:D25"/>
    <mergeCell ref="A26:D26"/>
    <mergeCell ref="F25:G25"/>
    <mergeCell ref="F26:G26"/>
    <mergeCell ref="A20:D20"/>
    <mergeCell ref="F19:G19"/>
    <mergeCell ref="F20:G20"/>
    <mergeCell ref="A17:D17"/>
    <mergeCell ref="A18:D18"/>
    <mergeCell ref="F17:G17"/>
    <mergeCell ref="F18:G18"/>
    <mergeCell ref="A15:D15"/>
    <mergeCell ref="A16:D16"/>
    <mergeCell ref="F15:G15"/>
    <mergeCell ref="F16:G16"/>
    <mergeCell ref="A9:D9"/>
    <mergeCell ref="A10:D10"/>
    <mergeCell ref="H1:K1"/>
    <mergeCell ref="A13:D13"/>
    <mergeCell ref="A14:D14"/>
    <mergeCell ref="F13:G13"/>
    <mergeCell ref="F14:G14"/>
    <mergeCell ref="A11:D11"/>
    <mergeCell ref="A12:D12"/>
    <mergeCell ref="F12:G12"/>
    <mergeCell ref="F8:G8"/>
    <mergeCell ref="F9:G9"/>
    <mergeCell ref="F10:G10"/>
    <mergeCell ref="F11:G11"/>
    <mergeCell ref="C4:F4"/>
    <mergeCell ref="C3:F3"/>
    <mergeCell ref="C2:F2"/>
    <mergeCell ref="C1:F1"/>
  </mergeCells>
  <pageMargins left="0.39370078740157483" right="0.39370078740157483" top="0.39370078740157483" bottom="0.39370078740157483" header="0.27559055118110237" footer="0.23622047244094491"/>
  <pageSetup scale="84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39"/>
  <sheetViews>
    <sheetView zoomScaleNormal="100" workbookViewId="0">
      <selection activeCell="T27" sqref="T27"/>
    </sheetView>
  </sheetViews>
  <sheetFormatPr baseColWidth="10" defaultColWidth="9.85546875" defaultRowHeight="12.75" x14ac:dyDescent="0.2"/>
  <cols>
    <col min="1" max="1" width="1.140625" style="3" customWidth="1"/>
    <col min="2" max="2" width="10.7109375" style="3" customWidth="1"/>
    <col min="3" max="3" width="8.140625" style="3" customWidth="1"/>
    <col min="4" max="4" width="12.7109375" style="3" customWidth="1"/>
    <col min="5" max="7" width="14.7109375" style="3" customWidth="1"/>
    <col min="8" max="8" width="26" style="3" customWidth="1"/>
    <col min="9" max="9" width="1.140625" style="3" customWidth="1"/>
    <col min="10" max="10" width="9.7109375" style="3" customWidth="1"/>
    <col min="11" max="11" width="1.140625" style="1" customWidth="1"/>
    <col min="12" max="12" width="5.85546875" style="3" customWidth="1"/>
    <col min="13" max="13" width="6.42578125" style="3" customWidth="1"/>
    <col min="14" max="14" width="8.85546875" style="3" customWidth="1"/>
    <col min="15" max="15" width="5.7109375" style="3" customWidth="1"/>
    <col min="16" max="16" width="4.42578125" style="3" customWidth="1"/>
    <col min="17" max="17" width="5.7109375" style="3" customWidth="1"/>
    <col min="18" max="18" width="1.140625" style="3" customWidth="1"/>
    <col min="19" max="16384" width="9.85546875" style="3"/>
  </cols>
  <sheetData>
    <row r="1" spans="1:18" ht="27" customHeight="1" x14ac:dyDescent="0.35">
      <c r="A1" s="1"/>
      <c r="B1" s="292" t="s">
        <v>0</v>
      </c>
      <c r="C1" s="756" t="str">
        <f>'Forma TEC-10'!C1</f>
        <v>JMASNCG-OP-LP-003-2024</v>
      </c>
      <c r="D1" s="756"/>
      <c r="E1" s="756"/>
      <c r="F1" s="756"/>
      <c r="G1" s="756"/>
      <c r="H1" s="756"/>
      <c r="I1" s="270"/>
      <c r="J1" s="500" t="s">
        <v>563</v>
      </c>
      <c r="K1" s="501"/>
      <c r="L1" s="501"/>
      <c r="M1" s="501"/>
      <c r="N1" s="501"/>
      <c r="O1" s="501"/>
      <c r="P1" s="501"/>
      <c r="Q1" s="501"/>
      <c r="R1" s="501"/>
    </row>
    <row r="2" spans="1:18" ht="27" customHeight="1" x14ac:dyDescent="0.25">
      <c r="A2" s="1"/>
      <c r="B2" s="293" t="s">
        <v>1</v>
      </c>
      <c r="C2" s="756" t="str">
        <f>'Forma TEC-10'!C2</f>
        <v xml:space="preserve">CONSTRUCCIÓN 1ER ETAPA DEL 4TO LECHO DE SECADO EN LA PLANTA DE TRATAMIENTO DE AGUAS RESIDUALES
</v>
      </c>
      <c r="D2" s="756"/>
      <c r="E2" s="756"/>
      <c r="F2" s="756"/>
      <c r="G2" s="756"/>
      <c r="H2" s="756"/>
      <c r="I2" s="270"/>
      <c r="J2" s="498" t="s">
        <v>2</v>
      </c>
      <c r="K2" s="459"/>
      <c r="L2" s="459"/>
      <c r="M2" s="459"/>
      <c r="N2" s="459"/>
      <c r="O2" s="459"/>
      <c r="P2" s="459"/>
      <c r="Q2" s="459"/>
      <c r="R2" s="459"/>
    </row>
    <row r="3" spans="1:18" ht="21" customHeight="1" x14ac:dyDescent="0.25">
      <c r="A3" s="1"/>
      <c r="B3" s="294"/>
      <c r="C3" s="502">
        <f>'Forma TEC-10'!C3</f>
        <v>0</v>
      </c>
      <c r="D3" s="502"/>
      <c r="E3" s="502"/>
      <c r="F3" s="502"/>
      <c r="G3" s="502"/>
      <c r="H3" s="502"/>
      <c r="I3" s="270"/>
      <c r="J3" s="499"/>
      <c r="K3" s="461"/>
      <c r="L3" s="461"/>
      <c r="M3" s="461"/>
      <c r="N3" s="461"/>
      <c r="O3" s="461"/>
      <c r="P3" s="461"/>
      <c r="Q3" s="461"/>
      <c r="R3" s="461"/>
    </row>
    <row r="4" spans="1:18" ht="21" customHeight="1" x14ac:dyDescent="0.25">
      <c r="A4" s="1"/>
      <c r="B4" s="293" t="s">
        <v>3</v>
      </c>
      <c r="C4" s="502">
        <f>'Forma TEC-10'!C4</f>
        <v>0</v>
      </c>
      <c r="D4" s="502"/>
      <c r="E4" s="502"/>
      <c r="F4" s="502"/>
      <c r="G4" s="502"/>
      <c r="H4" s="502"/>
      <c r="I4" s="270"/>
      <c r="J4" s="271"/>
      <c r="K4" s="2"/>
      <c r="L4" s="1"/>
      <c r="N4" s="272" t="s">
        <v>4</v>
      </c>
      <c r="O4" s="1"/>
      <c r="P4" s="5" t="s">
        <v>5</v>
      </c>
      <c r="Q4" s="1"/>
      <c r="R4" s="1"/>
    </row>
    <row r="5" spans="1:18" ht="9" customHeight="1" x14ac:dyDescent="0.2">
      <c r="A5" s="1"/>
      <c r="B5" s="6"/>
      <c r="C5" s="6"/>
      <c r="D5" s="6"/>
      <c r="E5" s="6"/>
      <c r="F5" s="6"/>
      <c r="G5" s="6"/>
      <c r="H5" s="6"/>
      <c r="I5" s="58"/>
      <c r="J5" s="4"/>
      <c r="L5" s="1"/>
      <c r="M5" s="1"/>
      <c r="N5" s="1"/>
      <c r="O5" s="6"/>
      <c r="P5" s="1"/>
      <c r="Q5" s="6"/>
      <c r="R5" s="1"/>
    </row>
    <row r="6" spans="1:18" ht="9" customHeight="1" x14ac:dyDescent="0.2"/>
    <row r="7" spans="1:18" s="7" customFormat="1" ht="21" customHeight="1" x14ac:dyDescent="0.25">
      <c r="A7" s="470" t="s">
        <v>6</v>
      </c>
      <c r="B7" s="470"/>
      <c r="C7" s="470"/>
      <c r="D7" s="470"/>
      <c r="E7" s="470"/>
      <c r="F7" s="470"/>
      <c r="G7" s="470"/>
      <c r="H7" s="470"/>
      <c r="I7" s="462" t="s">
        <v>7</v>
      </c>
      <c r="J7" s="493"/>
      <c r="K7" s="495" t="s">
        <v>8</v>
      </c>
      <c r="L7" s="454"/>
      <c r="M7" s="468" t="s">
        <v>9</v>
      </c>
      <c r="N7" s="495" t="s">
        <v>10</v>
      </c>
      <c r="O7" s="453"/>
      <c r="P7" s="453"/>
      <c r="Q7" s="453"/>
      <c r="R7" s="453"/>
    </row>
    <row r="8" spans="1:18" s="8" customFormat="1" ht="21" customHeight="1" thickBot="1" x14ac:dyDescent="0.3">
      <c r="A8" s="497" t="s">
        <v>11</v>
      </c>
      <c r="B8" s="497"/>
      <c r="C8" s="497"/>
      <c r="D8" s="437"/>
      <c r="E8" s="157" t="s">
        <v>12</v>
      </c>
      <c r="F8" s="157" t="s">
        <v>13</v>
      </c>
      <c r="G8" s="157" t="s">
        <v>14</v>
      </c>
      <c r="H8" s="158" t="s">
        <v>15</v>
      </c>
      <c r="I8" s="464"/>
      <c r="J8" s="494"/>
      <c r="K8" s="496"/>
      <c r="L8" s="456"/>
      <c r="M8" s="469"/>
      <c r="N8" s="496"/>
      <c r="O8" s="455"/>
      <c r="P8" s="455"/>
      <c r="Q8" s="455"/>
      <c r="R8" s="455"/>
    </row>
    <row r="9" spans="1:18" ht="21" customHeight="1" x14ac:dyDescent="0.25">
      <c r="A9" s="487"/>
      <c r="B9" s="487"/>
      <c r="C9" s="487"/>
      <c r="D9" s="488"/>
      <c r="E9" s="261"/>
      <c r="F9" s="262"/>
      <c r="G9" s="262"/>
      <c r="H9" s="262"/>
      <c r="I9" s="489"/>
      <c r="J9" s="490"/>
      <c r="K9" s="491"/>
      <c r="L9" s="492"/>
      <c r="M9" s="263"/>
      <c r="N9" s="503"/>
      <c r="O9" s="504"/>
      <c r="P9" s="504"/>
      <c r="Q9" s="504"/>
      <c r="R9" s="504"/>
    </row>
    <row r="10" spans="1:18" ht="21" customHeight="1" x14ac:dyDescent="0.25">
      <c r="A10" s="473"/>
      <c r="B10" s="473"/>
      <c r="C10" s="473"/>
      <c r="D10" s="484"/>
      <c r="E10" s="264"/>
      <c r="F10" s="264"/>
      <c r="G10" s="264"/>
      <c r="H10" s="264"/>
      <c r="I10" s="485"/>
      <c r="J10" s="486"/>
      <c r="K10" s="485"/>
      <c r="L10" s="486"/>
      <c r="M10" s="265"/>
      <c r="N10" s="472"/>
      <c r="O10" s="473"/>
      <c r="P10" s="473"/>
      <c r="Q10" s="473"/>
      <c r="R10" s="473"/>
    </row>
    <row r="11" spans="1:18" ht="21" customHeight="1" x14ac:dyDescent="0.25">
      <c r="A11" s="473"/>
      <c r="B11" s="473"/>
      <c r="C11" s="473"/>
      <c r="D11" s="484"/>
      <c r="E11" s="264"/>
      <c r="F11" s="264"/>
      <c r="G11" s="264"/>
      <c r="H11" s="264"/>
      <c r="I11" s="485"/>
      <c r="J11" s="486"/>
      <c r="K11" s="485"/>
      <c r="L11" s="486"/>
      <c r="M11" s="265"/>
      <c r="N11" s="472"/>
      <c r="O11" s="473"/>
      <c r="P11" s="473"/>
      <c r="Q11" s="473"/>
      <c r="R11" s="473"/>
    </row>
    <row r="12" spans="1:18" ht="21" customHeight="1" x14ac:dyDescent="0.25">
      <c r="A12" s="473"/>
      <c r="B12" s="473"/>
      <c r="C12" s="473"/>
      <c r="D12" s="484"/>
      <c r="E12" s="264"/>
      <c r="F12" s="264"/>
      <c r="G12" s="264"/>
      <c r="H12" s="264"/>
      <c r="I12" s="485"/>
      <c r="J12" s="486"/>
      <c r="K12" s="485"/>
      <c r="L12" s="486"/>
      <c r="M12" s="265"/>
      <c r="N12" s="472"/>
      <c r="O12" s="473"/>
      <c r="P12" s="473"/>
      <c r="Q12" s="473"/>
      <c r="R12" s="473"/>
    </row>
    <row r="13" spans="1:18" ht="21" customHeight="1" x14ac:dyDescent="0.25">
      <c r="A13" s="473"/>
      <c r="B13" s="473"/>
      <c r="C13" s="473"/>
      <c r="D13" s="484"/>
      <c r="E13" s="264"/>
      <c r="F13" s="264"/>
      <c r="G13" s="264"/>
      <c r="H13" s="264"/>
      <c r="I13" s="485"/>
      <c r="J13" s="486"/>
      <c r="K13" s="485"/>
      <c r="L13" s="486"/>
      <c r="M13" s="265"/>
      <c r="N13" s="472"/>
      <c r="O13" s="473"/>
      <c r="P13" s="473"/>
      <c r="Q13" s="473"/>
      <c r="R13" s="473"/>
    </row>
    <row r="14" spans="1:18" ht="21" customHeight="1" x14ac:dyDescent="0.25">
      <c r="A14" s="473"/>
      <c r="B14" s="473"/>
      <c r="C14" s="473"/>
      <c r="D14" s="484"/>
      <c r="E14" s="264"/>
      <c r="F14" s="264"/>
      <c r="G14" s="264"/>
      <c r="H14" s="264"/>
      <c r="I14" s="485"/>
      <c r="J14" s="486"/>
      <c r="K14" s="485"/>
      <c r="L14" s="486"/>
      <c r="M14" s="265"/>
      <c r="N14" s="472"/>
      <c r="O14" s="473"/>
      <c r="P14" s="473"/>
      <c r="Q14" s="473"/>
      <c r="R14" s="473"/>
    </row>
    <row r="15" spans="1:18" ht="21" customHeight="1" x14ac:dyDescent="0.25">
      <c r="A15" s="473"/>
      <c r="B15" s="473"/>
      <c r="C15" s="473"/>
      <c r="D15" s="484"/>
      <c r="E15" s="264"/>
      <c r="F15" s="264"/>
      <c r="G15" s="264"/>
      <c r="H15" s="264"/>
      <c r="I15" s="485"/>
      <c r="J15" s="486"/>
      <c r="K15" s="485"/>
      <c r="L15" s="486"/>
      <c r="M15" s="265"/>
      <c r="N15" s="472"/>
      <c r="O15" s="473"/>
      <c r="P15" s="473"/>
      <c r="Q15" s="473"/>
      <c r="R15" s="473"/>
    </row>
    <row r="16" spans="1:18" ht="21" customHeight="1" x14ac:dyDescent="0.25">
      <c r="A16" s="473"/>
      <c r="B16" s="473"/>
      <c r="C16" s="473"/>
      <c r="D16" s="484"/>
      <c r="E16" s="264"/>
      <c r="F16" s="264"/>
      <c r="G16" s="264"/>
      <c r="H16" s="264"/>
      <c r="I16" s="485"/>
      <c r="J16" s="486"/>
      <c r="K16" s="485"/>
      <c r="L16" s="486"/>
      <c r="M16" s="265"/>
      <c r="N16" s="472"/>
      <c r="O16" s="473"/>
      <c r="P16" s="473"/>
      <c r="Q16" s="473"/>
      <c r="R16" s="473"/>
    </row>
    <row r="17" spans="1:18" ht="21" customHeight="1" x14ac:dyDescent="0.25">
      <c r="A17" s="473"/>
      <c r="B17" s="473"/>
      <c r="C17" s="473"/>
      <c r="D17" s="484"/>
      <c r="E17" s="264"/>
      <c r="F17" s="264"/>
      <c r="G17" s="264"/>
      <c r="H17" s="264"/>
      <c r="I17" s="485"/>
      <c r="J17" s="486"/>
      <c r="K17" s="485"/>
      <c r="L17" s="486"/>
      <c r="M17" s="265"/>
      <c r="N17" s="472"/>
      <c r="O17" s="473"/>
      <c r="P17" s="473"/>
      <c r="Q17" s="473"/>
      <c r="R17" s="473"/>
    </row>
    <row r="18" spans="1:18" ht="21" customHeight="1" x14ac:dyDescent="0.25">
      <c r="A18" s="473"/>
      <c r="B18" s="473"/>
      <c r="C18" s="473"/>
      <c r="D18" s="484"/>
      <c r="E18" s="264"/>
      <c r="F18" s="264"/>
      <c r="G18" s="264"/>
      <c r="H18" s="264"/>
      <c r="I18" s="485"/>
      <c r="J18" s="486"/>
      <c r="K18" s="485"/>
      <c r="L18" s="486"/>
      <c r="M18" s="265"/>
      <c r="N18" s="472"/>
      <c r="O18" s="473"/>
      <c r="P18" s="473"/>
      <c r="Q18" s="473"/>
      <c r="R18" s="473"/>
    </row>
    <row r="19" spans="1:18" ht="21" customHeight="1" x14ac:dyDescent="0.25">
      <c r="A19" s="473"/>
      <c r="B19" s="473"/>
      <c r="C19" s="473"/>
      <c r="D19" s="484"/>
      <c r="E19" s="264"/>
      <c r="F19" s="264"/>
      <c r="G19" s="264"/>
      <c r="H19" s="264"/>
      <c r="I19" s="485"/>
      <c r="J19" s="486"/>
      <c r="K19" s="485"/>
      <c r="L19" s="486"/>
      <c r="M19" s="265"/>
      <c r="N19" s="472"/>
      <c r="O19" s="473"/>
      <c r="P19" s="473"/>
      <c r="Q19" s="473"/>
      <c r="R19" s="473"/>
    </row>
    <row r="20" spans="1:18" ht="21" customHeight="1" x14ac:dyDescent="0.25">
      <c r="A20" s="473"/>
      <c r="B20" s="473"/>
      <c r="C20" s="473"/>
      <c r="D20" s="484"/>
      <c r="E20" s="264"/>
      <c r="F20" s="264"/>
      <c r="G20" s="264"/>
      <c r="H20" s="264"/>
      <c r="I20" s="485"/>
      <c r="J20" s="486"/>
      <c r="K20" s="485"/>
      <c r="L20" s="486"/>
      <c r="M20" s="265"/>
      <c r="N20" s="472"/>
      <c r="O20" s="473"/>
      <c r="P20" s="473"/>
      <c r="Q20" s="473"/>
      <c r="R20" s="473"/>
    </row>
    <row r="21" spans="1:18" ht="21" customHeight="1" x14ac:dyDescent="0.25">
      <c r="A21" s="473"/>
      <c r="B21" s="473"/>
      <c r="C21" s="473"/>
      <c r="D21" s="484"/>
      <c r="E21" s="264"/>
      <c r="F21" s="264"/>
      <c r="G21" s="264"/>
      <c r="H21" s="264"/>
      <c r="I21" s="485"/>
      <c r="J21" s="486"/>
      <c r="K21" s="485"/>
      <c r="L21" s="486"/>
      <c r="M21" s="265"/>
      <c r="N21" s="472"/>
      <c r="O21" s="473"/>
      <c r="P21" s="473"/>
      <c r="Q21" s="473"/>
      <c r="R21" s="473"/>
    </row>
    <row r="22" spans="1:18" ht="21" customHeight="1" x14ac:dyDescent="0.25">
      <c r="A22" s="473"/>
      <c r="B22" s="473"/>
      <c r="C22" s="473"/>
      <c r="D22" s="484"/>
      <c r="E22" s="264"/>
      <c r="F22" s="264"/>
      <c r="G22" s="264"/>
      <c r="H22" s="264"/>
      <c r="I22" s="485"/>
      <c r="J22" s="486"/>
      <c r="K22" s="485"/>
      <c r="L22" s="486"/>
      <c r="M22" s="265"/>
      <c r="N22" s="472"/>
      <c r="O22" s="473"/>
      <c r="P22" s="473"/>
      <c r="Q22" s="473"/>
      <c r="R22" s="473"/>
    </row>
    <row r="23" spans="1:18" ht="21" customHeight="1" x14ac:dyDescent="0.25">
      <c r="A23" s="473"/>
      <c r="B23" s="473"/>
      <c r="C23" s="473"/>
      <c r="D23" s="484"/>
      <c r="E23" s="264"/>
      <c r="F23" s="264"/>
      <c r="G23" s="264"/>
      <c r="H23" s="264"/>
      <c r="I23" s="485"/>
      <c r="J23" s="486"/>
      <c r="K23" s="485"/>
      <c r="L23" s="486"/>
      <c r="M23" s="265"/>
      <c r="N23" s="472"/>
      <c r="O23" s="473"/>
      <c r="P23" s="473"/>
      <c r="Q23" s="473"/>
      <c r="R23" s="473"/>
    </row>
    <row r="24" spans="1:18" ht="21" customHeight="1" x14ac:dyDescent="0.25">
      <c r="A24" s="473"/>
      <c r="B24" s="473"/>
      <c r="C24" s="473"/>
      <c r="D24" s="484"/>
      <c r="E24" s="264"/>
      <c r="F24" s="264"/>
      <c r="G24" s="264"/>
      <c r="H24" s="264"/>
      <c r="I24" s="485"/>
      <c r="J24" s="486"/>
      <c r="K24" s="485"/>
      <c r="L24" s="486"/>
      <c r="M24" s="265"/>
      <c r="N24" s="472"/>
      <c r="O24" s="473"/>
      <c r="P24" s="473"/>
      <c r="Q24" s="473"/>
      <c r="R24" s="473"/>
    </row>
    <row r="25" spans="1:18" ht="21" customHeight="1" x14ac:dyDescent="0.25">
      <c r="A25" s="473"/>
      <c r="B25" s="473"/>
      <c r="C25" s="473"/>
      <c r="D25" s="484"/>
      <c r="E25" s="264"/>
      <c r="F25" s="264"/>
      <c r="G25" s="264"/>
      <c r="H25" s="264"/>
      <c r="I25" s="485"/>
      <c r="J25" s="486"/>
      <c r="K25" s="485"/>
      <c r="L25" s="486"/>
      <c r="M25" s="265"/>
      <c r="N25" s="472"/>
      <c r="O25" s="473"/>
      <c r="P25" s="473"/>
      <c r="Q25" s="473"/>
      <c r="R25" s="473"/>
    </row>
    <row r="26" spans="1:18" ht="21" customHeight="1" x14ac:dyDescent="0.25">
      <c r="A26" s="473"/>
      <c r="B26" s="473"/>
      <c r="C26" s="473"/>
      <c r="D26" s="484"/>
      <c r="E26" s="264"/>
      <c r="F26" s="264"/>
      <c r="G26" s="264"/>
      <c r="H26" s="264"/>
      <c r="I26" s="485"/>
      <c r="J26" s="486"/>
      <c r="K26" s="485"/>
      <c r="L26" s="486"/>
      <c r="M26" s="265"/>
      <c r="N26" s="472"/>
      <c r="O26" s="473"/>
      <c r="P26" s="473"/>
      <c r="Q26" s="473"/>
      <c r="R26" s="473"/>
    </row>
    <row r="27" spans="1:18" s="1" customFormat="1" ht="21" customHeight="1" x14ac:dyDescent="0.25">
      <c r="A27" s="476"/>
      <c r="B27" s="476"/>
      <c r="C27" s="476"/>
      <c r="D27" s="477"/>
      <c r="E27" s="266"/>
      <c r="F27" s="266"/>
      <c r="G27" s="266"/>
      <c r="H27" s="266"/>
      <c r="I27" s="478"/>
      <c r="J27" s="479"/>
      <c r="K27" s="478"/>
      <c r="L27" s="479"/>
      <c r="M27" s="267"/>
      <c r="N27" s="483"/>
      <c r="O27" s="476"/>
      <c r="P27" s="476"/>
      <c r="Q27" s="476"/>
      <c r="R27" s="476"/>
    </row>
    <row r="28" spans="1:18" s="279" customFormat="1" ht="9" customHeight="1" x14ac:dyDescent="0.2">
      <c r="K28" s="280"/>
    </row>
    <row r="29" spans="1:18" s="279" customFormat="1" ht="24.75" customHeight="1" x14ac:dyDescent="0.25">
      <c r="A29" s="280"/>
      <c r="D29" s="281" t="s">
        <v>551</v>
      </c>
      <c r="F29" s="282"/>
      <c r="G29" s="282"/>
      <c r="H29" s="283"/>
      <c r="I29" s="480" t="s">
        <v>16</v>
      </c>
      <c r="J29" s="452"/>
      <c r="K29" s="452"/>
      <c r="L29" s="452"/>
      <c r="M29" s="452"/>
      <c r="N29" s="452"/>
      <c r="O29" s="452"/>
      <c r="P29" s="452"/>
      <c r="Q29" s="452"/>
      <c r="R29" s="452"/>
    </row>
    <row r="30" spans="1:18" s="279" customFormat="1" ht="16.5" customHeight="1" x14ac:dyDescent="0.25">
      <c r="A30" s="280"/>
      <c r="D30" s="289" t="s">
        <v>17</v>
      </c>
      <c r="F30" s="284"/>
      <c r="G30" s="284"/>
      <c r="H30" s="285"/>
      <c r="I30" s="290"/>
      <c r="J30" s="481"/>
      <c r="K30" s="481"/>
      <c r="L30" s="481"/>
      <c r="M30" s="481"/>
      <c r="N30" s="481"/>
      <c r="O30" s="481"/>
      <c r="P30" s="481"/>
      <c r="Q30" s="481"/>
      <c r="R30" s="291"/>
    </row>
    <row r="31" spans="1:18" s="279" customFormat="1" ht="16.5" customHeight="1" x14ac:dyDescent="0.25">
      <c r="A31" s="280"/>
      <c r="D31" s="289" t="s">
        <v>18</v>
      </c>
      <c r="F31" s="284"/>
      <c r="G31" s="284"/>
      <c r="H31" s="285"/>
      <c r="I31" s="290"/>
      <c r="J31" s="481"/>
      <c r="K31" s="481"/>
      <c r="L31" s="481"/>
      <c r="M31" s="481"/>
      <c r="N31" s="481"/>
      <c r="O31" s="481"/>
      <c r="P31" s="481"/>
      <c r="Q31" s="481"/>
      <c r="R31" s="291"/>
    </row>
    <row r="32" spans="1:18" s="279" customFormat="1" ht="16.5" customHeight="1" thickBot="1" x14ac:dyDescent="0.3">
      <c r="A32" s="280"/>
      <c r="D32" s="281" t="s">
        <v>552</v>
      </c>
      <c r="F32" s="282"/>
      <c r="G32" s="282"/>
      <c r="H32" s="283"/>
      <c r="I32" s="290"/>
      <c r="J32" s="482"/>
      <c r="K32" s="482"/>
      <c r="L32" s="482"/>
      <c r="M32" s="482"/>
      <c r="N32" s="482"/>
      <c r="O32" s="482"/>
      <c r="P32" s="482"/>
      <c r="Q32" s="482"/>
      <c r="R32" s="291"/>
    </row>
    <row r="33" spans="1:18" s="280" customFormat="1" ht="16.5" customHeight="1" x14ac:dyDescent="0.25">
      <c r="A33" s="286"/>
      <c r="B33" s="286"/>
      <c r="C33" s="286"/>
      <c r="F33" s="286"/>
      <c r="G33" s="286"/>
      <c r="H33" s="287"/>
      <c r="I33" s="474" t="s">
        <v>19</v>
      </c>
      <c r="J33" s="475"/>
      <c r="K33" s="475"/>
      <c r="L33" s="475"/>
      <c r="M33" s="475"/>
      <c r="N33" s="475"/>
      <c r="O33" s="475"/>
      <c r="P33" s="475"/>
      <c r="Q33" s="475"/>
      <c r="R33" s="475"/>
    </row>
    <row r="34" spans="1:18" s="280" customFormat="1" ht="16.5" customHeight="1" x14ac:dyDescent="0.25">
      <c r="A34" s="286"/>
      <c r="B34" s="286"/>
      <c r="C34" s="286"/>
      <c r="D34" s="286"/>
      <c r="E34" s="286"/>
      <c r="F34" s="286"/>
      <c r="G34" s="286"/>
      <c r="H34" s="287"/>
      <c r="I34" s="474" t="s">
        <v>20</v>
      </c>
      <c r="J34" s="475"/>
      <c r="K34" s="475"/>
      <c r="L34" s="475"/>
      <c r="M34" s="475"/>
      <c r="N34" s="475"/>
      <c r="O34" s="475"/>
      <c r="P34" s="475"/>
      <c r="Q34" s="475"/>
      <c r="R34" s="475"/>
    </row>
    <row r="35" spans="1:18" s="279" customFormat="1" ht="9" customHeight="1" x14ac:dyDescent="0.2">
      <c r="A35" s="286"/>
      <c r="B35" s="286"/>
      <c r="C35" s="286"/>
      <c r="D35" s="286"/>
      <c r="E35" s="286"/>
      <c r="F35" s="286"/>
      <c r="G35" s="286"/>
      <c r="H35" s="287"/>
      <c r="I35" s="288"/>
      <c r="J35" s="286"/>
      <c r="K35" s="280"/>
      <c r="L35" s="280"/>
      <c r="M35" s="280"/>
      <c r="N35" s="280"/>
      <c r="O35" s="280"/>
      <c r="P35" s="280"/>
      <c r="Q35" s="280"/>
      <c r="R35" s="280"/>
    </row>
    <row r="37" spans="1:18" x14ac:dyDescent="0.2">
      <c r="L37" s="1"/>
      <c r="M37" s="1"/>
      <c r="N37" s="1"/>
      <c r="O37" s="1"/>
      <c r="P37" s="1"/>
      <c r="Q37" s="1"/>
      <c r="R37" s="1"/>
    </row>
    <row r="38" spans="1:18" ht="12.75" customHeight="1" x14ac:dyDescent="0.2">
      <c r="K38" s="11"/>
      <c r="L38" s="11"/>
      <c r="M38" s="11"/>
      <c r="N38" s="11"/>
      <c r="O38" s="11"/>
      <c r="P38" s="11"/>
      <c r="Q38" s="11"/>
      <c r="R38" s="11"/>
    </row>
    <row r="39" spans="1:18" ht="12.75" customHeight="1" x14ac:dyDescent="0.2">
      <c r="K39" s="11"/>
      <c r="L39" s="11"/>
      <c r="M39" s="11"/>
      <c r="N39" s="11"/>
      <c r="O39" s="11"/>
      <c r="P39" s="11"/>
      <c r="Q39" s="11"/>
      <c r="R39" s="11"/>
    </row>
  </sheetData>
  <mergeCells count="92">
    <mergeCell ref="N7:R8"/>
    <mergeCell ref="N10:R10"/>
    <mergeCell ref="N9:R9"/>
    <mergeCell ref="N11:R11"/>
    <mergeCell ref="N12:R12"/>
    <mergeCell ref="J2:R3"/>
    <mergeCell ref="J1:R1"/>
    <mergeCell ref="C4:H4"/>
    <mergeCell ref="C3:H3"/>
    <mergeCell ref="C2:H2"/>
    <mergeCell ref="C1:H1"/>
    <mergeCell ref="A7:H7"/>
    <mergeCell ref="I7:J8"/>
    <mergeCell ref="K7:L8"/>
    <mergeCell ref="M7:M8"/>
    <mergeCell ref="A8:D8"/>
    <mergeCell ref="A9:D9"/>
    <mergeCell ref="I9:J9"/>
    <mergeCell ref="K9:L9"/>
    <mergeCell ref="A10:D10"/>
    <mergeCell ref="I10:J10"/>
    <mergeCell ref="K10:L10"/>
    <mergeCell ref="A11:D11"/>
    <mergeCell ref="I11:J11"/>
    <mergeCell ref="K11:L11"/>
    <mergeCell ref="A12:D12"/>
    <mergeCell ref="I12:J12"/>
    <mergeCell ref="K12:L12"/>
    <mergeCell ref="N13:R13"/>
    <mergeCell ref="N14:R14"/>
    <mergeCell ref="A15:D15"/>
    <mergeCell ref="I15:J15"/>
    <mergeCell ref="K15:L15"/>
    <mergeCell ref="A13:D13"/>
    <mergeCell ref="I13:J13"/>
    <mergeCell ref="K13:L13"/>
    <mergeCell ref="A14:D14"/>
    <mergeCell ref="I14:J14"/>
    <mergeCell ref="K14:L14"/>
    <mergeCell ref="A16:D16"/>
    <mergeCell ref="I16:J16"/>
    <mergeCell ref="K16:L16"/>
    <mergeCell ref="N15:R15"/>
    <mergeCell ref="N16:R16"/>
    <mergeCell ref="N17:R17"/>
    <mergeCell ref="N18:R18"/>
    <mergeCell ref="A19:D19"/>
    <mergeCell ref="I19:J19"/>
    <mergeCell ref="K19:L19"/>
    <mergeCell ref="A17:D17"/>
    <mergeCell ref="I17:J17"/>
    <mergeCell ref="K17:L17"/>
    <mergeCell ref="A18:D18"/>
    <mergeCell ref="I18:J18"/>
    <mergeCell ref="K18:L18"/>
    <mergeCell ref="A20:D20"/>
    <mergeCell ref="I20:J20"/>
    <mergeCell ref="K20:L20"/>
    <mergeCell ref="N19:R19"/>
    <mergeCell ref="N20:R20"/>
    <mergeCell ref="N21:R21"/>
    <mergeCell ref="N22:R22"/>
    <mergeCell ref="A23:D23"/>
    <mergeCell ref="I23:J23"/>
    <mergeCell ref="K23:L23"/>
    <mergeCell ref="A21:D21"/>
    <mergeCell ref="I21:J21"/>
    <mergeCell ref="K21:L21"/>
    <mergeCell ref="A22:D22"/>
    <mergeCell ref="I22:J22"/>
    <mergeCell ref="K22:L22"/>
    <mergeCell ref="A24:D24"/>
    <mergeCell ref="I24:J24"/>
    <mergeCell ref="K24:L24"/>
    <mergeCell ref="N23:R23"/>
    <mergeCell ref="N24:R24"/>
    <mergeCell ref="N25:R25"/>
    <mergeCell ref="N26:R26"/>
    <mergeCell ref="I33:R33"/>
    <mergeCell ref="I34:R34"/>
    <mergeCell ref="A27:D27"/>
    <mergeCell ref="I27:J27"/>
    <mergeCell ref="K27:L27"/>
    <mergeCell ref="I29:R29"/>
    <mergeCell ref="J30:Q32"/>
    <mergeCell ref="N27:R27"/>
    <mergeCell ref="A25:D25"/>
    <mergeCell ref="I25:J25"/>
    <mergeCell ref="K25:L25"/>
    <mergeCell ref="A26:D26"/>
    <mergeCell ref="I26:J26"/>
    <mergeCell ref="K26:L26"/>
  </mergeCells>
  <conditionalFormatting sqref="J4 C1:I4">
    <cfRule type="cellIs" dxfId="12" priority="1" operator="equal">
      <formula>0</formula>
    </cfRule>
  </conditionalFormatting>
  <pageMargins left="0.39370078740157483" right="0.39370078740157483" top="0.39370078740157483" bottom="0.39370078740157483" header="0.27559055118110237" footer="0.23622047244094491"/>
  <pageSetup scale="8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E34"/>
  <sheetViews>
    <sheetView zoomScaleNormal="100" workbookViewId="0">
      <selection activeCell="A11" sqref="A11:E11"/>
    </sheetView>
  </sheetViews>
  <sheetFormatPr baseColWidth="10" defaultColWidth="9.85546875" defaultRowHeight="12.75" x14ac:dyDescent="0.2"/>
  <cols>
    <col min="1" max="1" width="1.140625" style="3" customWidth="1"/>
    <col min="2" max="2" width="10.7109375" style="3" customWidth="1"/>
    <col min="3" max="3" width="8.42578125" style="3" customWidth="1"/>
    <col min="4" max="4" width="4.85546875" style="1" customWidth="1"/>
    <col min="5" max="5" width="32.140625" style="3" customWidth="1"/>
    <col min="6" max="6" width="20.85546875" style="3" customWidth="1"/>
    <col min="7" max="9" width="6.7109375" style="3" customWidth="1"/>
    <col min="10" max="10" width="6" style="3" customWidth="1"/>
    <col min="11" max="11" width="1.140625" style="3" customWidth="1"/>
    <col min="12" max="17" width="6.7109375" style="3" customWidth="1"/>
    <col min="18" max="18" width="6" style="3" customWidth="1"/>
    <col min="19" max="19" width="1.140625" style="3" customWidth="1"/>
    <col min="20" max="16384" width="9.85546875" style="3"/>
  </cols>
  <sheetData>
    <row r="1" spans="1:31" s="430" customFormat="1" ht="27" customHeight="1" x14ac:dyDescent="0.35">
      <c r="A1" s="9"/>
      <c r="B1" s="292" t="s">
        <v>0</v>
      </c>
      <c r="C1" s="442" t="str">
        <f>'Forma TEC-11'!C1:H1</f>
        <v>JMASNCG-OP-LP-003-2024</v>
      </c>
      <c r="D1" s="442"/>
      <c r="E1" s="442"/>
      <c r="F1" s="442"/>
      <c r="G1" s="442"/>
      <c r="H1" s="442"/>
      <c r="I1" s="442"/>
      <c r="J1" s="442"/>
      <c r="L1" s="507" t="s">
        <v>564</v>
      </c>
      <c r="M1" s="508"/>
      <c r="N1" s="508"/>
      <c r="O1" s="508"/>
      <c r="P1" s="508"/>
      <c r="Q1" s="508"/>
      <c r="R1" s="508"/>
      <c r="S1" s="508"/>
      <c r="U1" s="420"/>
      <c r="V1" s="420"/>
      <c r="W1" s="420"/>
      <c r="X1" s="420"/>
      <c r="Y1" s="420"/>
      <c r="Z1" s="420"/>
      <c r="AA1" s="420"/>
      <c r="AB1" s="420"/>
      <c r="AC1" s="420"/>
    </row>
    <row r="2" spans="1:31" ht="29.45" customHeight="1" x14ac:dyDescent="0.25">
      <c r="A2" s="1"/>
      <c r="B2" s="293" t="s">
        <v>1</v>
      </c>
      <c r="C2" s="441" t="str">
        <f>'Forma TEC-10'!C2</f>
        <v xml:space="preserve">CONSTRUCCIÓN 1ER ETAPA DEL 4TO LECHO DE SECADO EN LA PLANTA DE TRATAMIENTO DE AGUAS RESIDUALES
</v>
      </c>
      <c r="D2" s="441"/>
      <c r="E2" s="441"/>
      <c r="F2" s="441"/>
      <c r="G2" s="441"/>
      <c r="H2" s="441"/>
      <c r="I2" s="441"/>
      <c r="J2" s="441"/>
      <c r="L2" s="498" t="s">
        <v>21</v>
      </c>
      <c r="M2" s="459"/>
      <c r="N2" s="459"/>
      <c r="O2" s="459"/>
      <c r="P2" s="459"/>
      <c r="Q2" s="459"/>
      <c r="R2" s="459"/>
      <c r="S2" s="459"/>
      <c r="U2" s="12"/>
      <c r="V2" s="12"/>
      <c r="W2" s="12"/>
      <c r="X2" s="12"/>
      <c r="Y2" s="12"/>
      <c r="Z2" s="12"/>
      <c r="AA2" s="12"/>
      <c r="AB2" s="12"/>
      <c r="AC2" s="12"/>
    </row>
    <row r="3" spans="1:31" ht="21" customHeight="1" x14ac:dyDescent="0.25">
      <c r="A3" s="1"/>
      <c r="B3" s="293"/>
      <c r="C3" s="502">
        <f>'Forma TEC-10'!C3</f>
        <v>0</v>
      </c>
      <c r="D3" s="502"/>
      <c r="E3" s="502"/>
      <c r="F3" s="502"/>
      <c r="G3" s="502"/>
      <c r="H3" s="502"/>
      <c r="I3" s="502"/>
      <c r="J3" s="502"/>
      <c r="L3" s="499"/>
      <c r="M3" s="461"/>
      <c r="N3" s="461"/>
      <c r="O3" s="461"/>
      <c r="P3" s="461"/>
      <c r="Q3" s="461"/>
      <c r="R3" s="461"/>
      <c r="S3" s="461"/>
      <c r="U3" s="12"/>
      <c r="V3" s="12"/>
      <c r="W3" s="12"/>
      <c r="X3" s="12"/>
      <c r="Y3" s="12"/>
      <c r="Z3" s="12"/>
      <c r="AA3" s="12"/>
      <c r="AB3" s="12"/>
      <c r="AC3" s="12"/>
    </row>
    <row r="4" spans="1:31" ht="21" customHeight="1" x14ac:dyDescent="0.25">
      <c r="A4" s="1"/>
      <c r="B4" s="293" t="s">
        <v>3</v>
      </c>
      <c r="C4" s="502">
        <f>'Forma TEC-10'!C4</f>
        <v>0</v>
      </c>
      <c r="D4" s="502"/>
      <c r="E4" s="502"/>
      <c r="F4" s="502"/>
      <c r="G4" s="502"/>
      <c r="H4" s="502"/>
      <c r="I4" s="502"/>
      <c r="J4" s="502"/>
      <c r="L4" s="4"/>
      <c r="M4" s="1"/>
      <c r="O4" s="13" t="s">
        <v>4</v>
      </c>
      <c r="P4" s="14"/>
      <c r="Q4" s="5" t="s">
        <v>5</v>
      </c>
      <c r="R4" s="14"/>
      <c r="S4" s="15"/>
      <c r="U4" s="12"/>
      <c r="V4" s="12"/>
      <c r="W4" s="12"/>
      <c r="X4" s="12"/>
      <c r="Y4" s="12"/>
      <c r="Z4" s="12"/>
      <c r="AA4" s="12"/>
      <c r="AB4" s="12"/>
      <c r="AC4" s="12"/>
    </row>
    <row r="5" spans="1:31" s="1" customFormat="1" ht="9" customHeight="1" x14ac:dyDescent="0.2">
      <c r="B5" s="6"/>
      <c r="C5" s="6"/>
      <c r="D5" s="6"/>
      <c r="E5" s="6"/>
      <c r="F5" s="6"/>
      <c r="G5" s="16"/>
      <c r="H5" s="6"/>
      <c r="I5" s="6"/>
      <c r="J5" s="6"/>
      <c r="L5" s="4"/>
      <c r="P5" s="17"/>
      <c r="U5" s="12"/>
      <c r="V5" s="12"/>
      <c r="W5" s="12"/>
      <c r="X5" s="12"/>
      <c r="Y5" s="12"/>
      <c r="Z5" s="12"/>
      <c r="AA5" s="12"/>
      <c r="AB5" s="12"/>
      <c r="AC5" s="12"/>
    </row>
    <row r="6" spans="1:31" ht="9" customHeight="1" x14ac:dyDescent="0.2">
      <c r="U6" s="12"/>
      <c r="V6" s="12"/>
      <c r="W6" s="12"/>
      <c r="X6" s="12"/>
      <c r="Y6" s="12"/>
      <c r="Z6" s="12"/>
      <c r="AA6" s="12"/>
      <c r="AB6" s="12"/>
      <c r="AC6" s="12"/>
    </row>
    <row r="7" spans="1:31" ht="21" customHeight="1" x14ac:dyDescent="0.2">
      <c r="A7" s="463" t="s">
        <v>22</v>
      </c>
      <c r="B7" s="463"/>
      <c r="C7" s="463"/>
      <c r="D7" s="463"/>
      <c r="E7" s="493"/>
      <c r="F7" s="509" t="s">
        <v>23</v>
      </c>
      <c r="G7" s="463" t="s">
        <v>571</v>
      </c>
      <c r="H7" s="463"/>
      <c r="I7" s="463"/>
      <c r="J7" s="463"/>
      <c r="K7" s="463"/>
      <c r="L7" s="463"/>
      <c r="M7" s="463"/>
      <c r="N7" s="463"/>
      <c r="O7" s="463"/>
      <c r="P7" s="463"/>
      <c r="Q7" s="463"/>
      <c r="R7" s="463"/>
      <c r="S7" s="463"/>
      <c r="U7" s="12"/>
      <c r="V7" s="12"/>
      <c r="W7" s="12"/>
      <c r="X7" s="12"/>
      <c r="Y7" s="12"/>
      <c r="Z7" s="12"/>
      <c r="AA7" s="12"/>
      <c r="AB7" s="12"/>
      <c r="AC7" s="12"/>
    </row>
    <row r="8" spans="1:31" ht="21" customHeight="1" thickBot="1" x14ac:dyDescent="0.3">
      <c r="A8" s="465"/>
      <c r="B8" s="465"/>
      <c r="C8" s="465"/>
      <c r="D8" s="465"/>
      <c r="E8" s="494"/>
      <c r="F8" s="510"/>
      <c r="G8" s="303"/>
      <c r="H8" s="303"/>
      <c r="I8" s="303"/>
      <c r="J8" s="511"/>
      <c r="K8" s="512"/>
      <c r="L8" s="303"/>
      <c r="M8" s="303"/>
      <c r="N8" s="303"/>
      <c r="O8" s="303"/>
      <c r="P8" s="303"/>
      <c r="Q8" s="303"/>
      <c r="R8" s="511"/>
      <c r="S8" s="513"/>
    </row>
    <row r="9" spans="1:31" ht="23.25" customHeight="1" x14ac:dyDescent="0.25">
      <c r="A9" s="505"/>
      <c r="B9" s="505"/>
      <c r="C9" s="505"/>
      <c r="D9" s="505"/>
      <c r="E9" s="506"/>
      <c r="F9" s="338"/>
      <c r="G9" s="339"/>
      <c r="H9" s="340"/>
      <c r="I9" s="340"/>
      <c r="J9" s="491"/>
      <c r="K9" s="492"/>
      <c r="L9" s="340"/>
      <c r="M9" s="340"/>
      <c r="N9" s="340"/>
      <c r="O9" s="340"/>
      <c r="P9" s="340"/>
      <c r="Q9" s="340"/>
      <c r="R9" s="491"/>
      <c r="S9" s="451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 ht="23.25" customHeight="1" x14ac:dyDescent="0.25">
      <c r="A10" s="432"/>
      <c r="B10" s="432"/>
      <c r="C10" s="432"/>
      <c r="D10" s="432"/>
      <c r="E10" s="433"/>
      <c r="F10" s="253"/>
      <c r="G10" s="260"/>
      <c r="H10" s="265"/>
      <c r="I10" s="265"/>
      <c r="J10" s="485"/>
      <c r="K10" s="486"/>
      <c r="L10" s="265"/>
      <c r="M10" s="265"/>
      <c r="N10" s="265"/>
      <c r="O10" s="265"/>
      <c r="P10" s="265"/>
      <c r="Q10" s="265"/>
      <c r="R10" s="485"/>
      <c r="S10" s="514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spans="1:31" ht="23.25" customHeight="1" x14ac:dyDescent="0.25">
      <c r="A11" s="432"/>
      <c r="B11" s="432"/>
      <c r="C11" s="432"/>
      <c r="D11" s="432"/>
      <c r="E11" s="433"/>
      <c r="F11" s="253"/>
      <c r="G11" s="260"/>
      <c r="H11" s="265"/>
      <c r="I11" s="265"/>
      <c r="J11" s="485"/>
      <c r="K11" s="486"/>
      <c r="L11" s="265"/>
      <c r="M11" s="265"/>
      <c r="N11" s="265"/>
      <c r="O11" s="265"/>
      <c r="P11" s="265"/>
      <c r="Q11" s="265"/>
      <c r="R11" s="485"/>
      <c r="S11" s="514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1" ht="23.25" customHeight="1" x14ac:dyDescent="0.25">
      <c r="A12" s="432"/>
      <c r="B12" s="432"/>
      <c r="C12" s="432"/>
      <c r="D12" s="432"/>
      <c r="E12" s="433"/>
      <c r="F12" s="253"/>
      <c r="G12" s="260"/>
      <c r="H12" s="265"/>
      <c r="I12" s="265"/>
      <c r="J12" s="485"/>
      <c r="K12" s="486"/>
      <c r="L12" s="265"/>
      <c r="M12" s="265"/>
      <c r="N12" s="265"/>
      <c r="O12" s="265"/>
      <c r="P12" s="265"/>
      <c r="Q12" s="265"/>
      <c r="R12" s="485"/>
      <c r="S12" s="514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 ht="23.25" customHeight="1" x14ac:dyDescent="0.25">
      <c r="A13" s="432"/>
      <c r="B13" s="432"/>
      <c r="C13" s="432"/>
      <c r="D13" s="432"/>
      <c r="E13" s="433"/>
      <c r="F13" s="253"/>
      <c r="G13" s="260"/>
      <c r="H13" s="265"/>
      <c r="I13" s="265"/>
      <c r="J13" s="485"/>
      <c r="K13" s="486"/>
      <c r="L13" s="265"/>
      <c r="M13" s="265"/>
      <c r="N13" s="265"/>
      <c r="O13" s="265"/>
      <c r="P13" s="265"/>
      <c r="Q13" s="265"/>
      <c r="R13" s="485"/>
      <c r="S13" s="514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spans="1:31" ht="23.25" customHeight="1" x14ac:dyDescent="0.25">
      <c r="A14" s="432"/>
      <c r="B14" s="432"/>
      <c r="C14" s="432"/>
      <c r="D14" s="432"/>
      <c r="E14" s="433"/>
      <c r="F14" s="253"/>
      <c r="G14" s="260"/>
      <c r="H14" s="265"/>
      <c r="I14" s="265"/>
      <c r="J14" s="485"/>
      <c r="K14" s="486"/>
      <c r="L14" s="265"/>
      <c r="M14" s="265"/>
      <c r="N14" s="265"/>
      <c r="O14" s="265"/>
      <c r="P14" s="265"/>
      <c r="Q14" s="265"/>
      <c r="R14" s="485"/>
      <c r="S14" s="514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 ht="23.25" customHeight="1" x14ac:dyDescent="0.25">
      <c r="A15" s="432"/>
      <c r="B15" s="432"/>
      <c r="C15" s="432"/>
      <c r="D15" s="432"/>
      <c r="E15" s="433"/>
      <c r="F15" s="253"/>
      <c r="G15" s="260"/>
      <c r="H15" s="265"/>
      <c r="I15" s="265"/>
      <c r="J15" s="485"/>
      <c r="K15" s="486"/>
      <c r="L15" s="265"/>
      <c r="M15" s="265"/>
      <c r="N15" s="265"/>
      <c r="O15" s="265"/>
      <c r="P15" s="265"/>
      <c r="Q15" s="265"/>
      <c r="R15" s="485"/>
      <c r="S15" s="514"/>
    </row>
    <row r="16" spans="1:31" ht="23.25" customHeight="1" x14ac:dyDescent="0.25">
      <c r="A16" s="432"/>
      <c r="B16" s="432"/>
      <c r="C16" s="432"/>
      <c r="D16" s="432"/>
      <c r="E16" s="433"/>
      <c r="F16" s="253"/>
      <c r="G16" s="260"/>
      <c r="H16" s="265"/>
      <c r="I16" s="265"/>
      <c r="J16" s="485"/>
      <c r="K16" s="486"/>
      <c r="L16" s="265"/>
      <c r="M16" s="265"/>
      <c r="N16" s="265"/>
      <c r="O16" s="265"/>
      <c r="P16" s="265"/>
      <c r="Q16" s="265"/>
      <c r="R16" s="485"/>
      <c r="S16" s="514"/>
    </row>
    <row r="17" spans="1:19" ht="23.25" customHeight="1" x14ac:dyDescent="0.25">
      <c r="A17" s="432"/>
      <c r="B17" s="432"/>
      <c r="C17" s="432"/>
      <c r="D17" s="432"/>
      <c r="E17" s="433"/>
      <c r="F17" s="253"/>
      <c r="G17" s="260"/>
      <c r="H17" s="265"/>
      <c r="I17" s="265"/>
      <c r="J17" s="485"/>
      <c r="K17" s="486"/>
      <c r="L17" s="265"/>
      <c r="M17" s="265"/>
      <c r="N17" s="265"/>
      <c r="O17" s="265"/>
      <c r="P17" s="265"/>
      <c r="Q17" s="265"/>
      <c r="R17" s="485"/>
      <c r="S17" s="514"/>
    </row>
    <row r="18" spans="1:19" ht="23.25" customHeight="1" x14ac:dyDescent="0.25">
      <c r="A18" s="432"/>
      <c r="B18" s="432"/>
      <c r="C18" s="432"/>
      <c r="D18" s="432"/>
      <c r="E18" s="433"/>
      <c r="F18" s="253"/>
      <c r="G18" s="260"/>
      <c r="H18" s="265"/>
      <c r="I18" s="265"/>
      <c r="J18" s="485"/>
      <c r="K18" s="486"/>
      <c r="L18" s="265"/>
      <c r="M18" s="265"/>
      <c r="N18" s="265"/>
      <c r="O18" s="265"/>
      <c r="P18" s="265"/>
      <c r="Q18" s="265"/>
      <c r="R18" s="485"/>
      <c r="S18" s="514"/>
    </row>
    <row r="19" spans="1:19" ht="23.25" customHeight="1" x14ac:dyDescent="0.25">
      <c r="A19" s="432"/>
      <c r="B19" s="432"/>
      <c r="C19" s="432"/>
      <c r="D19" s="432"/>
      <c r="E19" s="433"/>
      <c r="F19" s="253"/>
      <c r="G19" s="260"/>
      <c r="H19" s="265"/>
      <c r="I19" s="265"/>
      <c r="J19" s="485"/>
      <c r="K19" s="486"/>
      <c r="L19" s="265"/>
      <c r="M19" s="265"/>
      <c r="N19" s="265"/>
      <c r="O19" s="265"/>
      <c r="P19" s="265"/>
      <c r="Q19" s="265"/>
      <c r="R19" s="485"/>
      <c r="S19" s="514"/>
    </row>
    <row r="20" spans="1:19" ht="23.25" customHeight="1" x14ac:dyDescent="0.25">
      <c r="A20" s="432"/>
      <c r="B20" s="432"/>
      <c r="C20" s="432"/>
      <c r="D20" s="432"/>
      <c r="E20" s="433"/>
      <c r="F20" s="253"/>
      <c r="G20" s="260"/>
      <c r="H20" s="265"/>
      <c r="I20" s="265"/>
      <c r="J20" s="485"/>
      <c r="K20" s="486"/>
      <c r="L20" s="265"/>
      <c r="M20" s="265"/>
      <c r="N20" s="265"/>
      <c r="O20" s="265"/>
      <c r="P20" s="265"/>
      <c r="Q20" s="265"/>
      <c r="R20" s="485"/>
      <c r="S20" s="514"/>
    </row>
    <row r="21" spans="1:19" ht="23.25" customHeight="1" x14ac:dyDescent="0.25">
      <c r="A21" s="432"/>
      <c r="B21" s="432"/>
      <c r="C21" s="432"/>
      <c r="D21" s="432"/>
      <c r="E21" s="433"/>
      <c r="F21" s="253"/>
      <c r="G21" s="260"/>
      <c r="H21" s="265"/>
      <c r="I21" s="265"/>
      <c r="J21" s="485"/>
      <c r="K21" s="486"/>
      <c r="L21" s="265"/>
      <c r="M21" s="265"/>
      <c r="N21" s="265"/>
      <c r="O21" s="265"/>
      <c r="P21" s="265"/>
      <c r="Q21" s="265"/>
      <c r="R21" s="485"/>
      <c r="S21" s="514"/>
    </row>
    <row r="22" spans="1:19" ht="23.25" customHeight="1" x14ac:dyDescent="0.25">
      <c r="A22" s="432"/>
      <c r="B22" s="432"/>
      <c r="C22" s="432"/>
      <c r="D22" s="432"/>
      <c r="E22" s="433"/>
      <c r="F22" s="253"/>
      <c r="G22" s="260"/>
      <c r="H22" s="265"/>
      <c r="I22" s="265"/>
      <c r="J22" s="485"/>
      <c r="K22" s="486"/>
      <c r="L22" s="265"/>
      <c r="M22" s="265"/>
      <c r="N22" s="265"/>
      <c r="O22" s="265"/>
      <c r="P22" s="265"/>
      <c r="Q22" s="265"/>
      <c r="R22" s="485"/>
      <c r="S22" s="514"/>
    </row>
    <row r="23" spans="1:19" ht="23.25" customHeight="1" x14ac:dyDescent="0.25">
      <c r="A23" s="432"/>
      <c r="B23" s="432"/>
      <c r="C23" s="432"/>
      <c r="D23" s="432"/>
      <c r="E23" s="433"/>
      <c r="F23" s="253"/>
      <c r="G23" s="260"/>
      <c r="H23" s="265"/>
      <c r="I23" s="265"/>
      <c r="J23" s="485"/>
      <c r="K23" s="486"/>
      <c r="L23" s="265"/>
      <c r="M23" s="265"/>
      <c r="N23" s="265"/>
      <c r="O23" s="265"/>
      <c r="P23" s="265"/>
      <c r="Q23" s="265"/>
      <c r="R23" s="485"/>
      <c r="S23" s="514"/>
    </row>
    <row r="24" spans="1:19" ht="23.25" customHeight="1" x14ac:dyDescent="0.25">
      <c r="A24" s="432"/>
      <c r="B24" s="432"/>
      <c r="C24" s="432"/>
      <c r="D24" s="432"/>
      <c r="E24" s="433"/>
      <c r="F24" s="253"/>
      <c r="G24" s="260"/>
      <c r="H24" s="265"/>
      <c r="I24" s="265"/>
      <c r="J24" s="485"/>
      <c r="K24" s="486"/>
      <c r="L24" s="265"/>
      <c r="M24" s="265"/>
      <c r="N24" s="265"/>
      <c r="O24" s="265"/>
      <c r="P24" s="265"/>
      <c r="Q24" s="265"/>
      <c r="R24" s="485"/>
      <c r="S24" s="514"/>
    </row>
    <row r="25" spans="1:19" s="1" customFormat="1" ht="23.25" customHeight="1" x14ac:dyDescent="0.25">
      <c r="A25" s="445"/>
      <c r="B25" s="445"/>
      <c r="C25" s="445"/>
      <c r="D25" s="445"/>
      <c r="E25" s="446"/>
      <c r="F25" s="403"/>
      <c r="G25" s="404"/>
      <c r="H25" s="267"/>
      <c r="I25" s="267"/>
      <c r="J25" s="478"/>
      <c r="K25" s="479"/>
      <c r="L25" s="267"/>
      <c r="M25" s="267"/>
      <c r="N25" s="267"/>
      <c r="O25" s="267"/>
      <c r="P25" s="267"/>
      <c r="Q25" s="267"/>
      <c r="R25" s="478"/>
      <c r="S25" s="515"/>
    </row>
    <row r="26" spans="1:19" ht="9" customHeight="1" x14ac:dyDescent="0.2"/>
    <row r="27" spans="1:19" ht="21" customHeight="1" x14ac:dyDescent="0.25">
      <c r="A27" s="9"/>
      <c r="B27" s="9"/>
      <c r="C27" s="9"/>
      <c r="D27" s="18" t="s">
        <v>24</v>
      </c>
      <c r="E27" s="18"/>
      <c r="F27" s="18"/>
      <c r="G27" s="18"/>
      <c r="H27" s="18"/>
      <c r="I27" s="18"/>
      <c r="K27" s="273"/>
      <c r="L27" s="452" t="s">
        <v>16</v>
      </c>
      <c r="M27" s="452"/>
      <c r="N27" s="452"/>
      <c r="O27" s="452"/>
      <c r="P27" s="452"/>
      <c r="Q27" s="452"/>
      <c r="R27" s="452"/>
      <c r="S27" s="274"/>
    </row>
    <row r="28" spans="1:19" ht="17.25" customHeight="1" x14ac:dyDescent="0.25">
      <c r="A28" s="9"/>
      <c r="B28" s="9"/>
      <c r="C28" s="9"/>
      <c r="D28" s="19" t="s">
        <v>25</v>
      </c>
      <c r="E28" s="20" t="s">
        <v>26</v>
      </c>
      <c r="F28" s="20"/>
      <c r="G28" s="20"/>
      <c r="H28" s="20"/>
      <c r="I28" s="20"/>
      <c r="K28" s="273"/>
      <c r="L28" s="452"/>
      <c r="M28" s="452"/>
      <c r="N28" s="452"/>
      <c r="O28" s="452"/>
      <c r="P28" s="452"/>
      <c r="Q28" s="452"/>
      <c r="R28" s="452"/>
      <c r="S28" s="274"/>
    </row>
    <row r="29" spans="1:19" ht="17.25" customHeight="1" x14ac:dyDescent="0.25">
      <c r="A29" s="9"/>
      <c r="B29" s="9"/>
      <c r="C29" s="9"/>
      <c r="D29" s="21"/>
      <c r="E29" s="20" t="s">
        <v>27</v>
      </c>
      <c r="F29" s="20"/>
      <c r="G29" s="20"/>
      <c r="H29" s="20"/>
      <c r="I29" s="20"/>
      <c r="K29" s="273"/>
      <c r="L29" s="452"/>
      <c r="M29" s="452"/>
      <c r="N29" s="452"/>
      <c r="O29" s="452"/>
      <c r="P29" s="452"/>
      <c r="Q29" s="452"/>
      <c r="R29" s="452"/>
      <c r="S29" s="274"/>
    </row>
    <row r="30" spans="1:19" ht="17.25" customHeight="1" thickBot="1" x14ac:dyDescent="0.3">
      <c r="A30" s="9"/>
      <c r="B30" s="9"/>
      <c r="C30" s="9"/>
      <c r="D30" s="19" t="s">
        <v>28</v>
      </c>
      <c r="E30" s="20" t="s">
        <v>29</v>
      </c>
      <c r="F30" s="20"/>
      <c r="G30" s="20"/>
      <c r="H30" s="20"/>
      <c r="I30" s="20"/>
      <c r="K30" s="273"/>
      <c r="L30" s="482"/>
      <c r="M30" s="482"/>
      <c r="N30" s="482"/>
      <c r="O30" s="482"/>
      <c r="P30" s="482"/>
      <c r="Q30" s="482"/>
      <c r="R30" s="482"/>
      <c r="S30" s="274"/>
    </row>
    <row r="31" spans="1:19" ht="17.25" customHeight="1" x14ac:dyDescent="0.25">
      <c r="A31" s="9"/>
      <c r="B31" s="9"/>
      <c r="C31" s="9"/>
      <c r="E31" s="20" t="s">
        <v>30</v>
      </c>
      <c r="F31" s="20"/>
      <c r="G31" s="20"/>
      <c r="H31" s="20"/>
      <c r="I31" s="20"/>
      <c r="K31" s="275"/>
      <c r="L31" s="517" t="s">
        <v>19</v>
      </c>
      <c r="M31" s="517"/>
      <c r="N31" s="517"/>
      <c r="O31" s="517"/>
      <c r="P31" s="517"/>
      <c r="Q31" s="517"/>
      <c r="R31" s="517"/>
      <c r="S31" s="276"/>
    </row>
    <row r="32" spans="1:19" ht="17.25" customHeight="1" x14ac:dyDescent="0.25">
      <c r="A32" s="9"/>
      <c r="B32" s="9"/>
      <c r="C32" s="9"/>
      <c r="D32" s="21"/>
      <c r="E32" s="20" t="s">
        <v>606</v>
      </c>
      <c r="F32" s="20"/>
      <c r="G32" s="20"/>
      <c r="H32" s="20"/>
      <c r="I32" s="20"/>
      <c r="K32" s="277"/>
      <c r="L32" s="516" t="s">
        <v>20</v>
      </c>
      <c r="M32" s="516"/>
      <c r="N32" s="516"/>
      <c r="O32" s="516"/>
      <c r="P32" s="516"/>
      <c r="Q32" s="516"/>
      <c r="R32" s="516"/>
      <c r="S32" s="278"/>
    </row>
    <row r="33" spans="1:19" ht="9" customHeight="1" x14ac:dyDescent="0.2">
      <c r="A33" s="9"/>
      <c r="B33" s="9"/>
      <c r="C33" s="9"/>
      <c r="E33" s="1"/>
      <c r="F33" s="1"/>
      <c r="G33" s="22"/>
      <c r="H33" s="22"/>
      <c r="I33" s="22"/>
      <c r="J33" s="22"/>
      <c r="K33" s="4"/>
      <c r="L33" s="22"/>
      <c r="M33" s="22" t="s">
        <v>31</v>
      </c>
      <c r="N33" s="22" t="s">
        <v>31</v>
      </c>
      <c r="O33" s="23"/>
      <c r="P33" s="23"/>
      <c r="Q33" s="23"/>
      <c r="R33" s="22"/>
      <c r="S33" s="1"/>
    </row>
    <row r="34" spans="1:19" ht="12.75" customHeight="1" x14ac:dyDescent="0.2"/>
  </sheetData>
  <mergeCells count="66">
    <mergeCell ref="A24:E24"/>
    <mergeCell ref="J24:K24"/>
    <mergeCell ref="R24:S24"/>
    <mergeCell ref="A22:E22"/>
    <mergeCell ref="J22:K22"/>
    <mergeCell ref="R22:S22"/>
    <mergeCell ref="A23:E23"/>
    <mergeCell ref="J23:K23"/>
    <mergeCell ref="R23:S23"/>
    <mergeCell ref="A25:E25"/>
    <mergeCell ref="J25:K25"/>
    <mergeCell ref="R25:S25"/>
    <mergeCell ref="L28:R30"/>
    <mergeCell ref="L32:R32"/>
    <mergeCell ref="L31:R31"/>
    <mergeCell ref="L27:R27"/>
    <mergeCell ref="R21:S21"/>
    <mergeCell ref="A18:E18"/>
    <mergeCell ref="J18:K18"/>
    <mergeCell ref="R18:S18"/>
    <mergeCell ref="A19:E19"/>
    <mergeCell ref="J19:K19"/>
    <mergeCell ref="R19:S19"/>
    <mergeCell ref="A20:E20"/>
    <mergeCell ref="J20:K20"/>
    <mergeCell ref="R20:S20"/>
    <mergeCell ref="A21:E21"/>
    <mergeCell ref="J21:K21"/>
    <mergeCell ref="A16:E16"/>
    <mergeCell ref="J16:K16"/>
    <mergeCell ref="R16:S16"/>
    <mergeCell ref="A17:E17"/>
    <mergeCell ref="J17:K17"/>
    <mergeCell ref="R17:S17"/>
    <mergeCell ref="A14:E14"/>
    <mergeCell ref="J14:K14"/>
    <mergeCell ref="R14:S14"/>
    <mergeCell ref="A15:E15"/>
    <mergeCell ref="J15:K15"/>
    <mergeCell ref="R15:S15"/>
    <mergeCell ref="A12:E12"/>
    <mergeCell ref="J12:K12"/>
    <mergeCell ref="R12:S12"/>
    <mergeCell ref="A13:E13"/>
    <mergeCell ref="J13:K13"/>
    <mergeCell ref="R13:S13"/>
    <mergeCell ref="A10:E10"/>
    <mergeCell ref="J10:K10"/>
    <mergeCell ref="R10:S10"/>
    <mergeCell ref="A11:E11"/>
    <mergeCell ref="J11:K11"/>
    <mergeCell ref="R11:S11"/>
    <mergeCell ref="A9:E9"/>
    <mergeCell ref="J9:K9"/>
    <mergeCell ref="R9:S9"/>
    <mergeCell ref="L1:S1"/>
    <mergeCell ref="L2:S3"/>
    <mergeCell ref="A7:E8"/>
    <mergeCell ref="F7:F8"/>
    <mergeCell ref="G7:S7"/>
    <mergeCell ref="J8:K8"/>
    <mergeCell ref="R8:S8"/>
    <mergeCell ref="C4:J4"/>
    <mergeCell ref="C3:J3"/>
    <mergeCell ref="C2:J2"/>
    <mergeCell ref="C1:J1"/>
  </mergeCells>
  <conditionalFormatting sqref="C1:J4">
    <cfRule type="cellIs" dxfId="11" priority="1" operator="equal">
      <formula>0</formula>
    </cfRule>
  </conditionalFormatting>
  <pageMargins left="0.39370078740157483" right="0.39370078740157483" top="0.39370078740157483" bottom="0.39370078740157483" header="0.19685039370078741" footer="0.27559055118110237"/>
  <pageSetup scale="84" fitToWidth="0" orientation="landscape" horizontalDpi="180" verticalDpi="180" r:id="rId1"/>
  <headerFooter alignWithMargins="0">
    <oddFooter xml:space="preserve">&amp;C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1"/>
  <sheetViews>
    <sheetView zoomScaleNormal="100" workbookViewId="0">
      <selection activeCell="D1" sqref="D1:Q1"/>
    </sheetView>
  </sheetViews>
  <sheetFormatPr baseColWidth="10" defaultColWidth="9.85546875" defaultRowHeight="12.75" x14ac:dyDescent="0.2"/>
  <cols>
    <col min="1" max="1" width="1.140625" style="12" customWidth="1"/>
    <col min="2" max="2" width="2.7109375" style="12" customWidth="1"/>
    <col min="3" max="3" width="11.28515625" style="12" customWidth="1"/>
    <col min="4" max="4" width="5.7109375" style="12" customWidth="1"/>
    <col min="5" max="5" width="4.28515625" style="12" customWidth="1"/>
    <col min="6" max="6" width="7.5703125" style="12" customWidth="1"/>
    <col min="7" max="7" width="3.7109375" style="12" customWidth="1"/>
    <col min="8" max="8" width="1.140625" style="12" customWidth="1"/>
    <col min="9" max="9" width="11.85546875" style="12" customWidth="1"/>
    <col min="10" max="10" width="1.28515625" style="12" customWidth="1"/>
    <col min="11" max="11" width="18.5703125" style="12" customWidth="1"/>
    <col min="12" max="12" width="1.140625" style="12" customWidth="1"/>
    <col min="13" max="13" width="9.140625" style="12" customWidth="1"/>
    <col min="14" max="14" width="1.140625" style="12" customWidth="1"/>
    <col min="15" max="15" width="12.7109375" style="12" customWidth="1"/>
    <col min="16" max="16" width="6.7109375" style="12" customWidth="1"/>
    <col min="17" max="17" width="1.140625" style="12" customWidth="1"/>
    <col min="18" max="16384" width="9.85546875" style="12"/>
  </cols>
  <sheetData>
    <row r="1" spans="1:19" ht="18" customHeight="1" x14ac:dyDescent="0.3">
      <c r="A1" s="519" t="s">
        <v>32</v>
      </c>
      <c r="B1" s="519"/>
      <c r="C1" s="519"/>
      <c r="D1" s="520" t="s">
        <v>609</v>
      </c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</row>
    <row r="2" spans="1:19" ht="15" customHeight="1" x14ac:dyDescent="0.2">
      <c r="A2" s="519"/>
      <c r="B2" s="519"/>
      <c r="C2" s="519"/>
      <c r="D2" s="521" t="s">
        <v>359</v>
      </c>
      <c r="E2" s="521"/>
      <c r="F2" s="521" t="str">
        <f>'Forma TEC-10'!C1</f>
        <v>JMASNCG-OP-LP-003-2024</v>
      </c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</row>
    <row r="3" spans="1:19" ht="24" customHeight="1" x14ac:dyDescent="0.25">
      <c r="A3" s="519"/>
      <c r="B3" s="519"/>
      <c r="C3" s="519"/>
      <c r="D3" s="521" t="s">
        <v>33</v>
      </c>
      <c r="E3" s="521"/>
      <c r="F3" s="757" t="str">
        <f>'Forma TEC-10'!C2</f>
        <v xml:space="preserve">CONSTRUCCIÓN 1ER ETAPA DEL 4TO LECHO DE SECADO EN LA PLANTA DE TRATAMIENTO DE AGUAS RESIDUALES
</v>
      </c>
      <c r="G3" s="757"/>
      <c r="H3" s="757"/>
      <c r="I3" s="757"/>
      <c r="J3" s="757"/>
      <c r="K3" s="757"/>
      <c r="L3" s="757"/>
      <c r="M3" s="757"/>
      <c r="N3" s="757"/>
      <c r="O3" s="757"/>
      <c r="P3" s="757"/>
      <c r="Q3" s="757"/>
      <c r="S3"/>
    </row>
    <row r="4" spans="1:19" ht="14.25" customHeight="1" x14ac:dyDescent="0.2">
      <c r="A4" s="519"/>
      <c r="B4" s="519"/>
      <c r="C4" s="519"/>
      <c r="D4" s="521"/>
      <c r="E4" s="521"/>
      <c r="F4" s="757"/>
      <c r="G4" s="757"/>
      <c r="H4" s="757"/>
      <c r="I4" s="757"/>
      <c r="J4" s="757"/>
      <c r="K4" s="757"/>
      <c r="L4" s="757"/>
      <c r="M4" s="757"/>
      <c r="N4" s="757"/>
      <c r="O4" s="757"/>
      <c r="P4" s="757"/>
      <c r="Q4" s="757"/>
    </row>
    <row r="5" spans="1:19" ht="15" customHeight="1" x14ac:dyDescent="0.2">
      <c r="A5" s="519"/>
      <c r="B5" s="519"/>
      <c r="C5" s="519"/>
      <c r="D5" s="521" t="s">
        <v>86</v>
      </c>
      <c r="E5" s="521"/>
      <c r="F5" s="522">
        <f>'Forma TEC-10'!C4</f>
        <v>0</v>
      </c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</row>
    <row r="6" spans="1:19" ht="18" customHeight="1" x14ac:dyDescent="0.2">
      <c r="A6" s="25"/>
      <c r="B6" s="26"/>
      <c r="C6" s="25"/>
      <c r="D6" s="523" t="s">
        <v>565</v>
      </c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25"/>
    </row>
    <row r="7" spans="1:19" ht="9" customHeight="1" x14ac:dyDescent="0.2">
      <c r="A7" s="25"/>
      <c r="B7" s="26"/>
      <c r="C7" s="25"/>
      <c r="D7" s="25"/>
      <c r="E7" s="25"/>
      <c r="F7" s="25"/>
      <c r="G7" s="25"/>
      <c r="H7" s="25"/>
      <c r="I7" s="25"/>
      <c r="J7" s="25"/>
      <c r="K7" s="25"/>
      <c r="L7" s="27"/>
      <c r="M7" s="27"/>
      <c r="N7" s="27"/>
      <c r="O7" s="27"/>
      <c r="P7" s="27"/>
      <c r="Q7" s="25"/>
    </row>
    <row r="8" spans="1:19" ht="18.75" customHeight="1" x14ac:dyDescent="0.2">
      <c r="A8" s="518" t="s">
        <v>34</v>
      </c>
      <c r="B8" s="518"/>
      <c r="C8" s="518"/>
      <c r="D8" s="518"/>
      <c r="E8" s="518"/>
      <c r="F8" s="518"/>
      <c r="G8" s="518"/>
      <c r="H8" s="518"/>
      <c r="I8" s="518"/>
      <c r="J8" s="518"/>
      <c r="K8" s="518"/>
      <c r="L8" s="518"/>
      <c r="M8" s="518"/>
      <c r="N8" s="518"/>
      <c r="O8" s="518"/>
      <c r="P8" s="518"/>
      <c r="Q8" s="518"/>
    </row>
    <row r="9" spans="1:19" ht="9" customHeight="1" x14ac:dyDescent="0.2">
      <c r="A9" s="304"/>
      <c r="B9" s="305"/>
      <c r="C9" s="304"/>
      <c r="D9" s="304"/>
      <c r="E9" s="304"/>
      <c r="F9" s="304"/>
      <c r="G9" s="304"/>
      <c r="H9" s="304"/>
      <c r="I9" s="304"/>
      <c r="J9" s="304"/>
      <c r="K9" s="304"/>
      <c r="L9" s="306"/>
      <c r="M9" s="306"/>
      <c r="N9" s="306"/>
      <c r="O9" s="306"/>
      <c r="P9" s="306"/>
      <c r="Q9" s="304"/>
    </row>
    <row r="10" spans="1:19" ht="19.5" customHeight="1" x14ac:dyDescent="0.2">
      <c r="A10" s="307"/>
      <c r="B10" s="524" t="s">
        <v>35</v>
      </c>
      <c r="C10" s="524"/>
      <c r="D10" s="524"/>
      <c r="E10" s="524"/>
      <c r="F10" s="524"/>
      <c r="G10" s="524"/>
      <c r="H10" s="307"/>
      <c r="I10" s="524" t="s">
        <v>36</v>
      </c>
      <c r="J10" s="524"/>
      <c r="K10" s="524"/>
      <c r="L10" s="307"/>
      <c r="M10" s="524" t="s">
        <v>37</v>
      </c>
      <c r="N10" s="524"/>
      <c r="O10" s="524"/>
      <c r="P10" s="524"/>
      <c r="Q10" s="307"/>
    </row>
    <row r="11" spans="1:19" ht="9" customHeight="1" thickBot="1" x14ac:dyDescent="0.25">
      <c r="A11" s="308"/>
      <c r="B11" s="308"/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</row>
    <row r="12" spans="1:19" ht="19.5" customHeight="1" x14ac:dyDescent="0.25">
      <c r="A12" s="307"/>
      <c r="B12" s="525" t="s">
        <v>38</v>
      </c>
      <c r="C12" s="525"/>
      <c r="D12" s="525"/>
      <c r="E12" s="525"/>
      <c r="F12" s="525"/>
      <c r="G12" s="525"/>
      <c r="H12" s="525"/>
      <c r="I12" s="525"/>
      <c r="J12" s="525"/>
      <c r="K12" s="525"/>
      <c r="L12" s="525"/>
      <c r="M12" s="525"/>
      <c r="N12" s="525"/>
      <c r="O12" s="525"/>
      <c r="P12" s="525"/>
      <c r="Q12" s="309"/>
    </row>
    <row r="13" spans="1:19" ht="16.5" customHeight="1" x14ac:dyDescent="0.2">
      <c r="A13" s="307"/>
      <c r="B13" s="307" t="s">
        <v>39</v>
      </c>
      <c r="C13" s="307"/>
      <c r="D13" s="307"/>
      <c r="E13" s="425"/>
      <c r="F13" s="524" t="s">
        <v>40</v>
      </c>
      <c r="G13" s="524"/>
      <c r="H13" s="524"/>
      <c r="I13" s="524"/>
      <c r="J13" s="307"/>
      <c r="K13" s="526" t="s">
        <v>41</v>
      </c>
      <c r="L13" s="526"/>
      <c r="M13" s="526"/>
      <c r="N13" s="310"/>
      <c r="O13" s="311"/>
      <c r="P13" s="405" t="s">
        <v>592</v>
      </c>
      <c r="Q13" s="307"/>
    </row>
    <row r="14" spans="1:19" ht="16.5" customHeight="1" x14ac:dyDescent="0.2">
      <c r="A14" s="307"/>
      <c r="B14" s="307" t="s">
        <v>42</v>
      </c>
      <c r="C14" s="307"/>
      <c r="D14" s="307"/>
      <c r="E14" s="425"/>
      <c r="F14" s="527" t="s">
        <v>40</v>
      </c>
      <c r="G14" s="527"/>
      <c r="H14" s="527"/>
      <c r="I14" s="527"/>
      <c r="J14" s="307"/>
      <c r="K14" s="526" t="s">
        <v>43</v>
      </c>
      <c r="L14" s="526"/>
      <c r="M14" s="526"/>
      <c r="N14" s="312"/>
      <c r="O14" s="313"/>
      <c r="P14" s="405" t="s">
        <v>593</v>
      </c>
      <c r="Q14" s="307"/>
    </row>
    <row r="15" spans="1:19" ht="16.5" customHeight="1" x14ac:dyDescent="0.2">
      <c r="A15" s="307"/>
      <c r="B15" s="307" t="s">
        <v>44</v>
      </c>
      <c r="C15" s="307"/>
      <c r="D15" s="307"/>
      <c r="E15" s="425"/>
      <c r="F15" s="527" t="s">
        <v>40</v>
      </c>
      <c r="G15" s="527"/>
      <c r="H15" s="527"/>
      <c r="I15" s="527"/>
      <c r="J15" s="307"/>
      <c r="K15" s="526" t="s">
        <v>45</v>
      </c>
      <c r="L15" s="526"/>
      <c r="M15" s="526"/>
      <c r="N15" s="312"/>
      <c r="O15" s="312"/>
      <c r="P15" s="405" t="s">
        <v>594</v>
      </c>
      <c r="Q15" s="307"/>
    </row>
    <row r="16" spans="1:19" ht="16.5" customHeight="1" x14ac:dyDescent="0.2">
      <c r="A16" s="307"/>
      <c r="B16" s="307" t="s">
        <v>46</v>
      </c>
      <c r="C16" s="307"/>
      <c r="D16" s="307"/>
      <c r="E16" s="425"/>
      <c r="F16" s="527" t="s">
        <v>40</v>
      </c>
      <c r="G16" s="527"/>
      <c r="H16" s="527"/>
      <c r="I16" s="527"/>
      <c r="J16" s="307"/>
      <c r="K16" s="526" t="s">
        <v>47</v>
      </c>
      <c r="L16" s="526"/>
      <c r="M16" s="526"/>
      <c r="N16" s="312"/>
      <c r="O16" s="426" t="s">
        <v>40</v>
      </c>
      <c r="P16" s="405"/>
      <c r="Q16" s="307"/>
    </row>
    <row r="17" spans="1:17" ht="16.5" customHeight="1" x14ac:dyDescent="0.2">
      <c r="A17" s="307"/>
      <c r="B17" s="307" t="s">
        <v>48</v>
      </c>
      <c r="C17" s="307"/>
      <c r="D17" s="307"/>
      <c r="E17" s="425"/>
      <c r="F17" s="528" t="s">
        <v>49</v>
      </c>
      <c r="G17" s="528"/>
      <c r="H17" s="527" t="s">
        <v>40</v>
      </c>
      <c r="I17" s="527"/>
      <c r="J17" s="307"/>
      <c r="K17" s="526" t="s">
        <v>50</v>
      </c>
      <c r="L17" s="526"/>
      <c r="M17" s="526"/>
      <c r="N17" s="312"/>
      <c r="O17" s="314"/>
      <c r="P17" s="405" t="s">
        <v>594</v>
      </c>
      <c r="Q17" s="307"/>
    </row>
    <row r="18" spans="1:17" ht="16.5" customHeight="1" x14ac:dyDescent="0.2">
      <c r="A18" s="307"/>
      <c r="B18" s="307" t="s">
        <v>51</v>
      </c>
      <c r="C18" s="307"/>
      <c r="D18" s="307"/>
      <c r="E18" s="425"/>
      <c r="F18" s="529" t="s">
        <v>59</v>
      </c>
      <c r="G18" s="529"/>
      <c r="H18" s="529"/>
      <c r="I18" s="529"/>
      <c r="J18" s="307"/>
      <c r="K18" s="526" t="s">
        <v>52</v>
      </c>
      <c r="L18" s="526"/>
      <c r="M18" s="526"/>
      <c r="N18" s="312"/>
      <c r="O18" s="314"/>
      <c r="P18" s="405" t="s">
        <v>594</v>
      </c>
      <c r="Q18" s="307"/>
    </row>
    <row r="19" spans="1:17" ht="16.5" customHeight="1" x14ac:dyDescent="0.2">
      <c r="A19" s="307"/>
      <c r="B19" s="307" t="s">
        <v>53</v>
      </c>
      <c r="C19" s="307"/>
      <c r="D19" s="307"/>
      <c r="E19" s="425"/>
      <c r="F19" s="529" t="s">
        <v>59</v>
      </c>
      <c r="G19" s="529"/>
      <c r="H19" s="529"/>
      <c r="I19" s="529"/>
      <c r="J19" s="307"/>
      <c r="K19" s="526" t="s">
        <v>54</v>
      </c>
      <c r="L19" s="526"/>
      <c r="M19" s="526"/>
      <c r="N19" s="312"/>
      <c r="O19" s="315"/>
      <c r="P19" s="405" t="s">
        <v>595</v>
      </c>
      <c r="Q19" s="307"/>
    </row>
    <row r="20" spans="1:17" ht="16.5" customHeight="1" x14ac:dyDescent="0.2">
      <c r="A20" s="307"/>
      <c r="B20" s="307" t="s">
        <v>55</v>
      </c>
      <c r="C20" s="307"/>
      <c r="D20" s="307"/>
      <c r="E20" s="425"/>
      <c r="F20" s="529" t="s">
        <v>59</v>
      </c>
      <c r="G20" s="529"/>
      <c r="H20" s="529"/>
      <c r="I20" s="529"/>
      <c r="J20" s="307"/>
      <c r="K20" s="526" t="s">
        <v>56</v>
      </c>
      <c r="L20" s="526"/>
      <c r="M20" s="526"/>
      <c r="N20" s="312"/>
      <c r="O20" s="314"/>
      <c r="P20" s="405" t="s">
        <v>595</v>
      </c>
      <c r="Q20" s="307"/>
    </row>
    <row r="21" spans="1:17" ht="9" customHeight="1" thickBot="1" x14ac:dyDescent="0.25">
      <c r="A21" s="308"/>
      <c r="B21" s="308"/>
      <c r="C21" s="308"/>
      <c r="D21" s="308"/>
      <c r="E21" s="308"/>
      <c r="F21" s="316"/>
      <c r="G21" s="316"/>
      <c r="H21" s="316"/>
      <c r="I21" s="316"/>
      <c r="J21" s="308"/>
      <c r="K21" s="308"/>
      <c r="L21" s="308"/>
      <c r="M21" s="308"/>
      <c r="N21" s="308"/>
      <c r="O21" s="308"/>
      <c r="P21" s="308"/>
      <c r="Q21" s="308"/>
    </row>
    <row r="22" spans="1:17" ht="19.5" customHeight="1" x14ac:dyDescent="0.25">
      <c r="A22" s="307"/>
      <c r="B22" s="525" t="s">
        <v>57</v>
      </c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525"/>
      <c r="N22" s="525"/>
      <c r="O22" s="525"/>
      <c r="P22" s="525"/>
      <c r="Q22" s="309"/>
    </row>
    <row r="23" spans="1:17" ht="16.5" customHeight="1" x14ac:dyDescent="0.3">
      <c r="A23" s="307"/>
      <c r="B23" s="317"/>
      <c r="C23" s="318"/>
      <c r="D23" s="318"/>
      <c r="E23" s="319"/>
      <c r="F23" s="319"/>
      <c r="G23" s="319"/>
      <c r="H23" s="319"/>
      <c r="I23" s="319"/>
      <c r="J23" s="319"/>
      <c r="K23" s="320" t="s">
        <v>58</v>
      </c>
      <c r="L23" s="321"/>
      <c r="M23" s="320" t="s">
        <v>59</v>
      </c>
      <c r="N23" s="321"/>
      <c r="O23" s="530" t="s">
        <v>60</v>
      </c>
      <c r="P23" s="530"/>
      <c r="Q23" s="309"/>
    </row>
    <row r="24" spans="1:17" ht="16.5" customHeight="1" x14ac:dyDescent="0.2">
      <c r="A24" s="307"/>
      <c r="B24" s="322" t="s">
        <v>61</v>
      </c>
      <c r="C24" s="307" t="s">
        <v>62</v>
      </c>
      <c r="D24" s="307"/>
      <c r="E24" s="424"/>
      <c r="F24" s="307" t="s">
        <v>584</v>
      </c>
      <c r="G24" s="307"/>
      <c r="H24" s="307"/>
      <c r="I24" s="307"/>
      <c r="J24" s="307"/>
      <c r="K24" s="307" t="s">
        <v>40</v>
      </c>
      <c r="L24" s="307"/>
      <c r="M24" s="307"/>
      <c r="N24" s="307"/>
      <c r="O24" s="524" t="s">
        <v>40</v>
      </c>
      <c r="P24" s="524"/>
      <c r="Q24" s="307"/>
    </row>
    <row r="25" spans="1:17" ht="16.5" customHeight="1" x14ac:dyDescent="0.2">
      <c r="A25" s="307"/>
      <c r="B25" s="322" t="s">
        <v>63</v>
      </c>
      <c r="C25" s="307" t="s">
        <v>64</v>
      </c>
      <c r="D25" s="307"/>
      <c r="E25" s="424"/>
      <c r="F25" s="307" t="s">
        <v>585</v>
      </c>
      <c r="G25" s="307"/>
      <c r="H25" s="307"/>
      <c r="I25" s="307"/>
      <c r="J25" s="307"/>
      <c r="K25" s="323" t="s">
        <v>40</v>
      </c>
      <c r="L25" s="307"/>
      <c r="M25" s="323"/>
      <c r="N25" s="307"/>
      <c r="O25" s="524" t="s">
        <v>40</v>
      </c>
      <c r="P25" s="524"/>
      <c r="Q25" s="307"/>
    </row>
    <row r="26" spans="1:17" ht="16.5" customHeight="1" x14ac:dyDescent="0.2">
      <c r="A26" s="307"/>
      <c r="B26" s="322" t="s">
        <v>65</v>
      </c>
      <c r="C26" s="307" t="s">
        <v>66</v>
      </c>
      <c r="D26" s="307"/>
      <c r="E26" s="424"/>
      <c r="F26" s="307" t="s">
        <v>586</v>
      </c>
      <c r="G26" s="307"/>
      <c r="H26" s="307"/>
      <c r="I26" s="307"/>
      <c r="J26" s="307"/>
      <c r="K26" s="323" t="s">
        <v>40</v>
      </c>
      <c r="L26" s="307"/>
      <c r="M26" s="323"/>
      <c r="N26" s="307"/>
      <c r="O26" s="524" t="s">
        <v>40</v>
      </c>
      <c r="P26" s="524"/>
      <c r="Q26" s="307"/>
    </row>
    <row r="27" spans="1:17" ht="16.5" customHeight="1" x14ac:dyDescent="0.2">
      <c r="A27" s="307"/>
      <c r="B27" s="322" t="s">
        <v>67</v>
      </c>
      <c r="C27" s="307" t="s">
        <v>68</v>
      </c>
      <c r="D27" s="307"/>
      <c r="E27" s="424"/>
      <c r="F27" s="307" t="s">
        <v>587</v>
      </c>
      <c r="G27" s="307"/>
      <c r="H27" s="307"/>
      <c r="I27" s="307"/>
      <c r="J27" s="307"/>
      <c r="K27" s="323" t="s">
        <v>40</v>
      </c>
      <c r="L27" s="307"/>
      <c r="M27" s="323"/>
      <c r="N27" s="307"/>
      <c r="O27" s="524" t="s">
        <v>40</v>
      </c>
      <c r="P27" s="524"/>
      <c r="Q27" s="307"/>
    </row>
    <row r="28" spans="1:17" ht="16.5" customHeight="1" x14ac:dyDescent="0.2">
      <c r="A28" s="307"/>
      <c r="B28" s="307"/>
      <c r="C28" s="307"/>
      <c r="D28" s="307"/>
      <c r="E28" s="424"/>
      <c r="F28" s="307" t="s">
        <v>69</v>
      </c>
      <c r="G28" s="307"/>
      <c r="H28" s="307"/>
      <c r="I28" s="307"/>
      <c r="J28" s="307"/>
      <c r="K28" s="323" t="s">
        <v>40</v>
      </c>
      <c r="L28" s="307"/>
      <c r="M28" s="323"/>
      <c r="N28" s="307"/>
      <c r="O28" s="524" t="s">
        <v>40</v>
      </c>
      <c r="P28" s="524"/>
      <c r="Q28" s="307"/>
    </row>
    <row r="29" spans="1:17" ht="9" customHeight="1" thickBot="1" x14ac:dyDescent="0.25">
      <c r="A29" s="308"/>
      <c r="B29" s="308"/>
      <c r="C29" s="308"/>
      <c r="D29" s="308"/>
      <c r="E29" s="308"/>
      <c r="F29" s="308"/>
      <c r="G29" s="308"/>
      <c r="H29" s="308"/>
      <c r="I29" s="308"/>
      <c r="J29" s="308"/>
      <c r="K29" s="316"/>
      <c r="L29" s="308"/>
      <c r="M29" s="308"/>
      <c r="N29" s="308"/>
      <c r="O29" s="308"/>
      <c r="P29" s="308"/>
      <c r="Q29" s="308"/>
    </row>
    <row r="30" spans="1:17" ht="19.5" customHeight="1" x14ac:dyDescent="0.25">
      <c r="A30" s="324"/>
      <c r="B30" s="525" t="s">
        <v>70</v>
      </c>
      <c r="C30" s="525"/>
      <c r="D30" s="525"/>
      <c r="E30" s="525"/>
      <c r="F30" s="525"/>
      <c r="G30" s="525"/>
      <c r="H30" s="525"/>
      <c r="I30" s="525"/>
      <c r="J30" s="525"/>
      <c r="K30" s="525"/>
      <c r="L30" s="525"/>
      <c r="M30" s="525"/>
      <c r="N30" s="525"/>
      <c r="O30" s="525"/>
      <c r="P30" s="525"/>
      <c r="Q30" s="325"/>
    </row>
    <row r="31" spans="1:17" ht="16.5" customHeight="1" x14ac:dyDescent="0.2">
      <c r="A31" s="307"/>
      <c r="B31" s="322" t="s">
        <v>61</v>
      </c>
      <c r="C31" s="307" t="s">
        <v>71</v>
      </c>
      <c r="D31" s="307"/>
      <c r="E31" s="424"/>
      <c r="F31" s="307" t="s">
        <v>588</v>
      </c>
      <c r="G31" s="307"/>
      <c r="H31" s="307"/>
      <c r="I31" s="307"/>
      <c r="J31" s="307"/>
      <c r="K31" s="310" t="s">
        <v>40</v>
      </c>
      <c r="L31" s="307"/>
      <c r="M31" s="307"/>
      <c r="N31" s="307"/>
      <c r="O31" s="307"/>
      <c r="P31" s="307"/>
      <c r="Q31" s="307"/>
    </row>
    <row r="32" spans="1:17" ht="16.5" customHeight="1" x14ac:dyDescent="0.2">
      <c r="A32" s="307"/>
      <c r="B32" s="322" t="s">
        <v>63</v>
      </c>
      <c r="C32" s="307" t="s">
        <v>72</v>
      </c>
      <c r="D32" s="307"/>
      <c r="E32" s="424"/>
      <c r="F32" s="307"/>
      <c r="G32" s="307"/>
      <c r="H32" s="307"/>
      <c r="I32" s="307"/>
      <c r="J32" s="307"/>
      <c r="K32" s="310" t="s">
        <v>40</v>
      </c>
      <c r="L32" s="307"/>
      <c r="M32" s="307"/>
      <c r="N32" s="307"/>
      <c r="O32" s="307"/>
      <c r="P32" s="307"/>
      <c r="Q32" s="307"/>
    </row>
    <row r="33" spans="1:17" ht="16.5" customHeight="1" x14ac:dyDescent="0.2">
      <c r="A33" s="307"/>
      <c r="B33" s="322" t="s">
        <v>65</v>
      </c>
      <c r="C33" s="307" t="s">
        <v>73</v>
      </c>
      <c r="D33" s="307"/>
      <c r="E33" s="424"/>
      <c r="F33" s="307" t="s">
        <v>589</v>
      </c>
      <c r="G33" s="307"/>
      <c r="H33" s="307"/>
      <c r="I33" s="307"/>
      <c r="J33" s="307"/>
      <c r="K33" s="310" t="s">
        <v>40</v>
      </c>
      <c r="L33" s="307"/>
      <c r="M33" s="307"/>
      <c r="N33" s="307"/>
      <c r="O33" s="307"/>
      <c r="P33" s="307"/>
      <c r="Q33" s="307"/>
    </row>
    <row r="34" spans="1:17" ht="16.5" customHeight="1" x14ac:dyDescent="0.2">
      <c r="A34" s="307"/>
      <c r="B34" s="322" t="s">
        <v>67</v>
      </c>
      <c r="C34" s="307" t="s">
        <v>74</v>
      </c>
      <c r="D34" s="307"/>
      <c r="E34" s="424"/>
      <c r="F34" s="307" t="s">
        <v>590</v>
      </c>
      <c r="G34" s="307"/>
      <c r="H34" s="307"/>
      <c r="I34" s="307"/>
      <c r="J34" s="307"/>
      <c r="K34" s="310" t="s">
        <v>40</v>
      </c>
      <c r="L34" s="307"/>
      <c r="M34" s="307"/>
      <c r="N34" s="307"/>
      <c r="O34" s="307"/>
      <c r="P34" s="307"/>
      <c r="Q34" s="307"/>
    </row>
    <row r="35" spans="1:17" ht="16.5" customHeight="1" x14ac:dyDescent="0.2">
      <c r="A35" s="307"/>
      <c r="B35" s="322" t="s">
        <v>75</v>
      </c>
      <c r="C35" s="307" t="s">
        <v>76</v>
      </c>
      <c r="D35" s="307"/>
      <c r="E35" s="424"/>
      <c r="F35" s="307" t="s">
        <v>591</v>
      </c>
      <c r="G35" s="307"/>
      <c r="H35" s="307"/>
      <c r="I35" s="307"/>
      <c r="J35" s="307"/>
      <c r="K35" s="310" t="s">
        <v>40</v>
      </c>
      <c r="L35" s="307"/>
      <c r="M35" s="307"/>
      <c r="N35" s="307"/>
      <c r="O35" s="307"/>
      <c r="P35" s="307"/>
      <c r="Q35" s="307"/>
    </row>
    <row r="36" spans="1:17" ht="16.5" customHeight="1" x14ac:dyDescent="0.2">
      <c r="A36" s="307"/>
      <c r="B36" s="307"/>
      <c r="C36" s="307"/>
      <c r="D36" s="307"/>
      <c r="E36" s="424"/>
      <c r="F36" s="307" t="s">
        <v>77</v>
      </c>
      <c r="G36" s="307"/>
      <c r="H36" s="307"/>
      <c r="I36" s="307"/>
      <c r="J36" s="307"/>
      <c r="K36" s="307" t="s">
        <v>40</v>
      </c>
      <c r="L36" s="307"/>
      <c r="M36" s="307"/>
      <c r="N36" s="307"/>
      <c r="O36" s="307"/>
      <c r="P36" s="307"/>
      <c r="Q36" s="307"/>
    </row>
    <row r="37" spans="1:17" ht="9" customHeight="1" thickBot="1" x14ac:dyDescent="0.25">
      <c r="A37" s="308"/>
      <c r="B37" s="308"/>
      <c r="C37" s="308"/>
      <c r="D37" s="308"/>
      <c r="E37" s="308"/>
      <c r="F37" s="308"/>
      <c r="G37" s="308"/>
      <c r="H37" s="308"/>
      <c r="I37" s="308"/>
      <c r="J37" s="308"/>
      <c r="K37" s="316"/>
      <c r="L37" s="308"/>
      <c r="M37" s="308"/>
      <c r="N37" s="308"/>
      <c r="O37" s="308"/>
      <c r="P37" s="308"/>
      <c r="Q37" s="308"/>
    </row>
    <row r="38" spans="1:17" ht="19.5" customHeight="1" x14ac:dyDescent="0.25">
      <c r="A38" s="324"/>
      <c r="B38" s="525" t="s">
        <v>78</v>
      </c>
      <c r="C38" s="525"/>
      <c r="D38" s="525"/>
      <c r="E38" s="525"/>
      <c r="F38" s="525"/>
      <c r="G38" s="525"/>
      <c r="H38" s="525"/>
      <c r="I38" s="525"/>
      <c r="J38" s="525"/>
      <c r="K38" s="525"/>
      <c r="L38" s="525"/>
      <c r="M38" s="525"/>
      <c r="N38" s="525"/>
      <c r="O38" s="525"/>
      <c r="P38" s="525"/>
      <c r="Q38" s="325"/>
    </row>
    <row r="39" spans="1:17" ht="16.5" customHeight="1" x14ac:dyDescent="0.2">
      <c r="A39" s="307"/>
      <c r="B39" s="307" t="s">
        <v>79</v>
      </c>
      <c r="C39" s="307"/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</row>
    <row r="40" spans="1:17" ht="16.5" customHeight="1" x14ac:dyDescent="0.2">
      <c r="A40" s="307"/>
      <c r="B40" s="307" t="s">
        <v>31</v>
      </c>
      <c r="C40" s="307"/>
      <c r="D40" s="307"/>
      <c r="E40" s="307"/>
      <c r="F40" s="526" t="s">
        <v>40</v>
      </c>
      <c r="G40" s="526"/>
      <c r="H40" s="526"/>
      <c r="I40" s="526"/>
      <c r="J40" s="307"/>
      <c r="K40" s="307"/>
      <c r="L40" s="307"/>
      <c r="M40" s="307"/>
      <c r="N40" s="307"/>
      <c r="O40" s="307"/>
      <c r="P40" s="307"/>
      <c r="Q40" s="307"/>
    </row>
    <row r="41" spans="1:17" ht="16.5" customHeight="1" x14ac:dyDescent="0.2">
      <c r="A41" s="307"/>
      <c r="B41" s="323"/>
      <c r="C41" s="323"/>
      <c r="D41" s="323"/>
      <c r="E41" s="307"/>
      <c r="F41" s="527" t="s">
        <v>40</v>
      </c>
      <c r="G41" s="527"/>
      <c r="H41" s="527"/>
      <c r="I41" s="527"/>
      <c r="J41" s="307"/>
      <c r="K41" s="307"/>
      <c r="L41" s="307"/>
      <c r="M41" s="307"/>
      <c r="N41" s="307"/>
      <c r="O41" s="307"/>
      <c r="P41" s="307"/>
      <c r="Q41" s="307"/>
    </row>
    <row r="42" spans="1:17" ht="16.5" customHeight="1" x14ac:dyDescent="0.2">
      <c r="A42" s="307"/>
      <c r="B42" s="323" t="s">
        <v>80</v>
      </c>
      <c r="C42" s="323"/>
      <c r="D42" s="323"/>
      <c r="E42" s="307"/>
      <c r="F42" s="527" t="s">
        <v>40</v>
      </c>
      <c r="G42" s="527"/>
      <c r="H42" s="527"/>
      <c r="I42" s="527"/>
      <c r="J42" s="307"/>
      <c r="K42" s="307"/>
      <c r="L42" s="307"/>
      <c r="M42" s="307"/>
      <c r="N42" s="307"/>
      <c r="O42" s="307"/>
      <c r="P42" s="307"/>
      <c r="Q42" s="307"/>
    </row>
    <row r="43" spans="1:17" ht="16.5" customHeight="1" x14ac:dyDescent="0.2">
      <c r="A43" s="307"/>
      <c r="B43" s="307" t="s">
        <v>81</v>
      </c>
      <c r="C43" s="307"/>
      <c r="D43" s="307"/>
      <c r="E43" s="307"/>
      <c r="F43" s="527" t="s">
        <v>596</v>
      </c>
      <c r="G43" s="527"/>
      <c r="H43" s="527"/>
      <c r="I43" s="527"/>
      <c r="J43" s="307"/>
      <c r="K43" s="307"/>
      <c r="L43" s="307"/>
      <c r="M43" s="307"/>
      <c r="N43" s="307"/>
      <c r="O43" s="307"/>
      <c r="P43" s="307"/>
      <c r="Q43" s="307"/>
    </row>
    <row r="44" spans="1:17" ht="16.5" customHeight="1" x14ac:dyDescent="0.2">
      <c r="A44" s="307"/>
      <c r="B44" s="307" t="s">
        <v>82</v>
      </c>
      <c r="C44" s="307"/>
      <c r="D44" s="307"/>
      <c r="E44" s="307"/>
      <c r="F44" s="533" t="s">
        <v>83</v>
      </c>
      <c r="G44" s="533"/>
      <c r="H44" s="533"/>
      <c r="I44" s="533"/>
      <c r="J44" s="307"/>
      <c r="K44" s="307"/>
      <c r="L44" s="307"/>
      <c r="M44" s="307"/>
      <c r="N44" s="307"/>
      <c r="O44" s="307"/>
      <c r="P44" s="307"/>
      <c r="Q44" s="307"/>
    </row>
    <row r="45" spans="1:17" ht="16.5" customHeight="1" x14ac:dyDescent="0.2">
      <c r="A45" s="307"/>
      <c r="B45" s="307"/>
      <c r="C45" s="307"/>
      <c r="D45" s="307"/>
      <c r="E45" s="307"/>
      <c r="F45" s="526" t="s">
        <v>84</v>
      </c>
      <c r="G45" s="526"/>
      <c r="H45" s="526"/>
      <c r="I45" s="526"/>
      <c r="J45" s="307"/>
      <c r="K45" s="310" t="s">
        <v>40</v>
      </c>
      <c r="L45" s="307"/>
      <c r="M45" s="307"/>
      <c r="N45" s="307"/>
      <c r="O45" s="524" t="s">
        <v>40</v>
      </c>
      <c r="P45" s="524"/>
      <c r="Q45" s="307"/>
    </row>
    <row r="46" spans="1:17" ht="9" customHeight="1" x14ac:dyDescent="0.2">
      <c r="A46" s="307"/>
      <c r="B46" s="307"/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</row>
    <row r="47" spans="1:17" ht="9" customHeight="1" x14ac:dyDescent="0.2">
      <c r="A47" s="307"/>
      <c r="B47" s="307"/>
      <c r="C47" s="307"/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</row>
    <row r="48" spans="1:17" ht="9" customHeight="1" thickBot="1" x14ac:dyDescent="0.25">
      <c r="A48" s="308"/>
      <c r="B48" s="308" t="s">
        <v>31</v>
      </c>
      <c r="C48" s="308"/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08"/>
    </row>
    <row r="49" spans="1:17" ht="19.5" customHeight="1" x14ac:dyDescent="0.25">
      <c r="A49" s="307"/>
      <c r="B49" s="317"/>
      <c r="C49" s="317"/>
      <c r="D49" s="317"/>
      <c r="E49" s="317"/>
      <c r="F49" s="317"/>
      <c r="G49" s="317"/>
      <c r="H49" s="317"/>
      <c r="I49" s="317"/>
      <c r="J49" s="317"/>
      <c r="K49" s="326" t="s">
        <v>58</v>
      </c>
      <c r="L49" s="327"/>
      <c r="M49" s="327"/>
      <c r="N49" s="327"/>
      <c r="O49" s="531" t="s">
        <v>60</v>
      </c>
      <c r="P49" s="531"/>
      <c r="Q49" s="309"/>
    </row>
    <row r="50" spans="1:17" ht="16.5" customHeight="1" x14ac:dyDescent="0.25">
      <c r="A50" s="307"/>
      <c r="B50" s="328" t="s">
        <v>85</v>
      </c>
      <c r="C50" s="328"/>
      <c r="D50" s="328"/>
      <c r="E50" s="328"/>
      <c r="F50" s="328"/>
      <c r="G50" s="328"/>
      <c r="H50" s="328"/>
      <c r="I50" s="328"/>
      <c r="J50" s="307"/>
      <c r="K50" s="329" t="s">
        <v>40</v>
      </c>
      <c r="L50" s="307"/>
      <c r="M50" s="307"/>
      <c r="N50" s="307"/>
      <c r="O50" s="532" t="s">
        <v>40</v>
      </c>
      <c r="P50" s="532"/>
      <c r="Q50" s="307"/>
    </row>
    <row r="51" spans="1:17" ht="9" customHeight="1" x14ac:dyDescent="0.2">
      <c r="A51" s="307"/>
      <c r="B51" s="307"/>
      <c r="C51" s="307"/>
      <c r="D51" s="307"/>
      <c r="E51" s="307"/>
      <c r="F51" s="307"/>
      <c r="G51" s="307"/>
      <c r="H51" s="307"/>
      <c r="I51" s="307"/>
      <c r="J51" s="307"/>
      <c r="K51" s="323"/>
      <c r="L51" s="307"/>
      <c r="M51" s="307"/>
      <c r="N51" s="307"/>
      <c r="O51" s="307"/>
      <c r="P51" s="307"/>
      <c r="Q51" s="307"/>
    </row>
  </sheetData>
  <mergeCells count="50">
    <mergeCell ref="O49:P49"/>
    <mergeCell ref="O50:P50"/>
    <mergeCell ref="F41:I41"/>
    <mergeCell ref="F42:I42"/>
    <mergeCell ref="F43:I43"/>
    <mergeCell ref="F44:I44"/>
    <mergeCell ref="F45:I45"/>
    <mergeCell ref="O45:P45"/>
    <mergeCell ref="F40:I40"/>
    <mergeCell ref="K20:M20"/>
    <mergeCell ref="B22:P22"/>
    <mergeCell ref="O23:P23"/>
    <mergeCell ref="O24:P24"/>
    <mergeCell ref="O25:P25"/>
    <mergeCell ref="O26:P26"/>
    <mergeCell ref="O27:P27"/>
    <mergeCell ref="O28:P28"/>
    <mergeCell ref="B30:P30"/>
    <mergeCell ref="B38:P38"/>
    <mergeCell ref="F20:I20"/>
    <mergeCell ref="K17:M17"/>
    <mergeCell ref="K18:M18"/>
    <mergeCell ref="K19:M19"/>
    <mergeCell ref="H17:I17"/>
    <mergeCell ref="F17:G17"/>
    <mergeCell ref="F19:I19"/>
    <mergeCell ref="F18:I18"/>
    <mergeCell ref="K14:M14"/>
    <mergeCell ref="K15:M15"/>
    <mergeCell ref="K16:M16"/>
    <mergeCell ref="F16:I16"/>
    <mergeCell ref="F15:I15"/>
    <mergeCell ref="F14:I14"/>
    <mergeCell ref="B10:G10"/>
    <mergeCell ref="I10:K10"/>
    <mergeCell ref="M10:P10"/>
    <mergeCell ref="B12:P12"/>
    <mergeCell ref="K13:M13"/>
    <mergeCell ref="F13:I13"/>
    <mergeCell ref="A8:Q8"/>
    <mergeCell ref="A1:C5"/>
    <mergeCell ref="D1:Q1"/>
    <mergeCell ref="D5:E5"/>
    <mergeCell ref="D4:E4"/>
    <mergeCell ref="D3:E3"/>
    <mergeCell ref="D2:E2"/>
    <mergeCell ref="F2:Q2"/>
    <mergeCell ref="F5:Q5"/>
    <mergeCell ref="D6:P6"/>
    <mergeCell ref="F3:Q4"/>
  </mergeCells>
  <conditionalFormatting sqref="O19">
    <cfRule type="cellIs" dxfId="10" priority="4" stopIfTrue="1" operator="equal">
      <formula>0</formula>
    </cfRule>
  </conditionalFormatting>
  <conditionalFormatting sqref="F2:Q2 F5:Q5 F3">
    <cfRule type="cellIs" dxfId="9" priority="1" operator="equal">
      <formula>0</formula>
    </cfRule>
  </conditionalFormatting>
  <pageMargins left="0.39370078740157483" right="0.39370078740157483" top="0.39370078740157483" bottom="0.39370078740157483" header="0.27559055118110237" footer="0.27559055118110237"/>
  <pageSetup scale="95" fitToWidth="0" orientation="portrait" horizontalDpi="180" verticalDpi="180" r:id="rId1"/>
  <headerFooter alignWithMargins="0">
    <oddFooter xml:space="preserve">&amp;C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BA152"/>
  <sheetViews>
    <sheetView zoomScaleNormal="100" workbookViewId="0">
      <selection activeCell="BE97" sqref="BE97"/>
    </sheetView>
  </sheetViews>
  <sheetFormatPr baseColWidth="10" defaultColWidth="9.85546875" defaultRowHeight="12.75" x14ac:dyDescent="0.2"/>
  <cols>
    <col min="1" max="1" width="5.7109375" style="12" customWidth="1"/>
    <col min="2" max="2" width="6.28515625" style="12" customWidth="1"/>
    <col min="3" max="3" width="1.5703125" style="12" customWidth="1"/>
    <col min="4" max="4" width="1.85546875" style="12" customWidth="1"/>
    <col min="5" max="5" width="3.28515625" style="12" customWidth="1"/>
    <col min="6" max="38" width="1.5703125" style="12" customWidth="1"/>
    <col min="39" max="39" width="4.85546875" style="12" customWidth="1"/>
    <col min="40" max="41" width="1.5703125" style="12" customWidth="1"/>
    <col min="42" max="42" width="4.85546875" style="12" customWidth="1"/>
    <col min="43" max="43" width="2.7109375" style="12" customWidth="1"/>
    <col min="44" max="46" width="1.5703125" style="12" customWidth="1"/>
    <col min="47" max="50" width="1.42578125" style="12" customWidth="1"/>
    <col min="51" max="52" width="2.42578125" style="12" customWidth="1"/>
    <col min="53" max="53" width="8.28515625" style="12" customWidth="1"/>
    <col min="54" max="54" width="6.7109375" style="12" customWidth="1"/>
    <col min="55" max="16384" width="9.85546875" style="12"/>
  </cols>
  <sheetData>
    <row r="1" spans="1:53" ht="18" customHeight="1" x14ac:dyDescent="0.3">
      <c r="A1" s="589"/>
      <c r="B1" s="589"/>
      <c r="C1" s="589"/>
      <c r="D1" s="589"/>
      <c r="E1" s="520" t="s">
        <v>609</v>
      </c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520"/>
      <c r="T1" s="520"/>
      <c r="U1" s="520"/>
      <c r="V1" s="520"/>
      <c r="W1" s="520"/>
      <c r="X1" s="520"/>
      <c r="Y1" s="520"/>
      <c r="Z1" s="520"/>
      <c r="AA1" s="520"/>
      <c r="AB1" s="520"/>
      <c r="AC1" s="520"/>
      <c r="AD1" s="520"/>
      <c r="AE1" s="520"/>
      <c r="AF1" s="520"/>
      <c r="AG1" s="520"/>
      <c r="AH1" s="520"/>
      <c r="AI1" s="520"/>
      <c r="AJ1" s="520"/>
      <c r="AK1" s="520"/>
      <c r="AL1" s="520"/>
      <c r="AM1" s="520"/>
      <c r="AN1" s="520"/>
      <c r="AO1" s="520"/>
      <c r="AP1" s="520"/>
      <c r="AQ1" s="520"/>
      <c r="AR1" s="520"/>
      <c r="AS1" s="520"/>
      <c r="AT1" s="520"/>
      <c r="AU1" s="520"/>
      <c r="AV1" s="520"/>
      <c r="AW1" s="520"/>
      <c r="AX1" s="520"/>
      <c r="AY1" s="520"/>
      <c r="AZ1" s="520"/>
      <c r="BA1" s="520"/>
    </row>
    <row r="2" spans="1:53" ht="15" customHeight="1" x14ac:dyDescent="0.2">
      <c r="A2" s="589"/>
      <c r="B2" s="589"/>
      <c r="C2" s="589"/>
      <c r="D2" s="589"/>
      <c r="E2" s="330" t="s">
        <v>362</v>
      </c>
      <c r="F2" s="330"/>
      <c r="G2" s="330"/>
      <c r="H2" s="330"/>
      <c r="I2" s="330"/>
      <c r="J2" s="617" t="str">
        <f>'Forma TEC-10'!$C$1</f>
        <v>JMASNCG-OP-LP-003-2024</v>
      </c>
      <c r="K2" s="617"/>
      <c r="L2" s="617"/>
      <c r="M2" s="617"/>
      <c r="N2" s="617"/>
      <c r="O2" s="617"/>
      <c r="P2" s="617"/>
      <c r="Q2" s="617"/>
      <c r="R2" s="617"/>
      <c r="S2" s="617"/>
      <c r="T2" s="617"/>
      <c r="U2" s="617"/>
      <c r="V2" s="617"/>
      <c r="W2" s="617"/>
      <c r="X2" s="617"/>
      <c r="Y2" s="617"/>
      <c r="Z2" s="617"/>
      <c r="AA2" s="617"/>
      <c r="AB2" s="617"/>
      <c r="AC2" s="617"/>
      <c r="AD2" s="617"/>
      <c r="AE2" s="617"/>
      <c r="AF2" s="617"/>
      <c r="AG2" s="617"/>
      <c r="AH2" s="617"/>
      <c r="AI2" s="617"/>
      <c r="AJ2" s="617"/>
      <c r="AK2" s="617"/>
      <c r="AL2" s="617"/>
      <c r="AM2" s="617"/>
      <c r="AN2" s="617"/>
      <c r="AO2" s="617"/>
      <c r="AP2" s="617"/>
      <c r="AQ2" s="617"/>
      <c r="AR2" s="617"/>
      <c r="AS2" s="617"/>
      <c r="AT2" s="617"/>
      <c r="AU2" s="617"/>
      <c r="AV2" s="617"/>
      <c r="AW2" s="617"/>
      <c r="AX2" s="617"/>
      <c r="AY2" s="617"/>
      <c r="AZ2" s="617"/>
      <c r="BA2" s="617"/>
    </row>
    <row r="3" spans="1:53" ht="15" customHeight="1" x14ac:dyDescent="0.2">
      <c r="A3" s="589"/>
      <c r="B3" s="589"/>
      <c r="C3" s="589"/>
      <c r="D3" s="589"/>
      <c r="E3" s="330" t="s">
        <v>33</v>
      </c>
      <c r="F3" s="330"/>
      <c r="G3" s="330"/>
      <c r="H3" s="330"/>
      <c r="I3" s="330"/>
      <c r="J3" s="621" t="str">
        <f>'Forma TEC-10'!$C$2</f>
        <v xml:space="preserve">CONSTRUCCIÓN 1ER ETAPA DEL 4TO LECHO DE SECADO EN LA PLANTA DE TRATAMIENTO DE AGUAS RESIDUALES
</v>
      </c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  <c r="AC3" s="621"/>
      <c r="AD3" s="621"/>
      <c r="AE3" s="621"/>
      <c r="AF3" s="621"/>
      <c r="AG3" s="621"/>
      <c r="AH3" s="621"/>
      <c r="AI3" s="621"/>
      <c r="AJ3" s="621"/>
      <c r="AK3" s="621"/>
      <c r="AL3" s="621"/>
      <c r="AM3" s="621"/>
      <c r="AN3" s="621"/>
      <c r="AO3" s="621"/>
      <c r="AP3" s="621"/>
      <c r="AQ3" s="621"/>
      <c r="AR3" s="621"/>
      <c r="AS3" s="621"/>
      <c r="AT3" s="621"/>
      <c r="AU3" s="621"/>
      <c r="AV3" s="621"/>
      <c r="AW3" s="621"/>
      <c r="AX3" s="621"/>
      <c r="AY3" s="621"/>
      <c r="AZ3" s="621"/>
      <c r="BA3" s="621"/>
    </row>
    <row r="4" spans="1:53" ht="15" customHeight="1" x14ac:dyDescent="0.2">
      <c r="A4" s="589"/>
      <c r="B4" s="589"/>
      <c r="C4" s="589"/>
      <c r="D4" s="589"/>
      <c r="E4" s="330"/>
      <c r="F4" s="330"/>
      <c r="G4" s="330"/>
      <c r="H4" s="330"/>
      <c r="I4" s="330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  <c r="AC4" s="621"/>
      <c r="AD4" s="621"/>
      <c r="AE4" s="621"/>
      <c r="AF4" s="621"/>
      <c r="AG4" s="621"/>
      <c r="AH4" s="621"/>
      <c r="AI4" s="621"/>
      <c r="AJ4" s="621"/>
      <c r="AK4" s="621"/>
      <c r="AL4" s="621"/>
      <c r="AM4" s="621"/>
      <c r="AN4" s="621"/>
      <c r="AO4" s="621"/>
      <c r="AP4" s="621"/>
      <c r="AQ4" s="621"/>
      <c r="AR4" s="621"/>
      <c r="AS4" s="621"/>
      <c r="AT4" s="621"/>
      <c r="AU4" s="621"/>
      <c r="AV4" s="621"/>
      <c r="AW4" s="621"/>
      <c r="AX4" s="621"/>
      <c r="AY4" s="621"/>
      <c r="AZ4" s="621"/>
      <c r="BA4" s="621"/>
    </row>
    <row r="5" spans="1:53" ht="15" customHeight="1" x14ac:dyDescent="0.2">
      <c r="A5" s="589"/>
      <c r="B5" s="589"/>
      <c r="C5" s="589"/>
      <c r="D5" s="589"/>
      <c r="E5" s="330" t="s">
        <v>86</v>
      </c>
      <c r="F5" s="330"/>
      <c r="G5" s="330"/>
      <c r="H5" s="330"/>
      <c r="I5" s="330"/>
      <c r="J5" s="590">
        <f>'Forma TEC-10'!$C$4</f>
        <v>0</v>
      </c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590"/>
      <c r="X5" s="590"/>
      <c r="Y5" s="590"/>
      <c r="Z5" s="590"/>
      <c r="AA5" s="590"/>
      <c r="AB5" s="590"/>
      <c r="AC5" s="590"/>
      <c r="AD5" s="590"/>
      <c r="AE5" s="590"/>
      <c r="AF5" s="590"/>
      <c r="AG5" s="590"/>
      <c r="AH5" s="590"/>
      <c r="AI5" s="590"/>
      <c r="AJ5" s="590"/>
      <c r="AK5" s="590"/>
      <c r="AL5" s="590"/>
      <c r="AM5" s="590"/>
      <c r="AN5" s="590"/>
      <c r="AO5" s="590"/>
      <c r="AP5" s="590"/>
      <c r="AQ5" s="590"/>
      <c r="AR5" s="590"/>
      <c r="AS5" s="590"/>
      <c r="AT5" s="590"/>
      <c r="AU5" s="590"/>
      <c r="AV5" s="590"/>
      <c r="AW5" s="590"/>
      <c r="AX5" s="590"/>
      <c r="AY5" s="590"/>
      <c r="AZ5" s="590"/>
      <c r="BA5" s="590"/>
    </row>
    <row r="6" spans="1:53" ht="18" customHeight="1" x14ac:dyDescent="0.25">
      <c r="A6" s="535" t="s">
        <v>608</v>
      </c>
      <c r="B6" s="535"/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535"/>
      <c r="O6" s="535"/>
      <c r="P6" s="535"/>
      <c r="Q6" s="535"/>
      <c r="R6" s="535"/>
      <c r="S6" s="535"/>
      <c r="T6" s="535"/>
      <c r="U6" s="535"/>
      <c r="V6" s="535"/>
      <c r="W6" s="535"/>
      <c r="X6" s="535"/>
      <c r="Y6" s="535"/>
      <c r="Z6" s="535"/>
      <c r="AA6" s="535"/>
      <c r="AB6" s="535"/>
      <c r="AC6" s="535"/>
      <c r="AD6" s="535"/>
      <c r="AE6" s="535"/>
      <c r="AF6" s="535"/>
      <c r="AG6" s="535"/>
      <c r="AH6" s="535"/>
      <c r="AI6" s="535"/>
      <c r="AJ6" s="535"/>
      <c r="AK6" s="535"/>
      <c r="AL6" s="535"/>
      <c r="AM6" s="535"/>
      <c r="AN6" s="535"/>
      <c r="AO6" s="535"/>
      <c r="AP6" s="535"/>
      <c r="AQ6" s="535"/>
      <c r="AR6" s="535"/>
      <c r="AS6" s="535"/>
      <c r="AT6" s="535"/>
      <c r="AU6" s="535"/>
      <c r="AV6" s="535"/>
      <c r="AW6" s="535"/>
      <c r="AX6" s="535"/>
      <c r="AY6" s="535"/>
      <c r="AZ6" s="535"/>
      <c r="BA6" s="535"/>
    </row>
    <row r="7" spans="1:53" ht="9" customHeight="1" x14ac:dyDescent="0.2">
      <c r="A7" s="28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</row>
    <row r="8" spans="1:53" ht="18.75" customHeight="1" x14ac:dyDescent="0.2">
      <c r="A8" s="556" t="s">
        <v>570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56"/>
      <c r="U8" s="556"/>
      <c r="V8" s="556"/>
      <c r="W8" s="556"/>
      <c r="X8" s="556"/>
      <c r="Y8" s="556"/>
      <c r="Z8" s="556"/>
      <c r="AA8" s="556"/>
      <c r="AB8" s="556"/>
      <c r="AC8" s="556"/>
      <c r="AD8" s="556"/>
      <c r="AE8" s="556"/>
      <c r="AF8" s="556"/>
      <c r="AG8" s="556"/>
      <c r="AH8" s="556"/>
      <c r="AI8" s="556"/>
      <c r="AJ8" s="556"/>
      <c r="AK8" s="556"/>
      <c r="AL8" s="556"/>
      <c r="AM8" s="556"/>
      <c r="AN8" s="556"/>
      <c r="AO8" s="556"/>
      <c r="AP8" s="556"/>
      <c r="AQ8" s="556"/>
      <c r="AR8" s="556"/>
      <c r="AS8" s="556"/>
      <c r="AT8" s="556"/>
      <c r="AU8" s="556"/>
      <c r="AV8" s="556"/>
      <c r="AW8" s="556"/>
      <c r="AX8" s="556"/>
      <c r="AY8" s="556"/>
      <c r="AZ8" s="556"/>
      <c r="BA8" s="556"/>
    </row>
    <row r="9" spans="1:53" ht="20.25" customHeight="1" x14ac:dyDescent="0.2">
      <c r="A9" s="543" t="s">
        <v>87</v>
      </c>
      <c r="B9" s="543"/>
      <c r="C9" s="543"/>
      <c r="D9" s="543"/>
      <c r="E9" s="543"/>
      <c r="F9" s="543"/>
      <c r="G9" s="543"/>
      <c r="H9" s="543"/>
      <c r="I9" s="543"/>
      <c r="J9" s="543"/>
      <c r="K9" s="543"/>
      <c r="L9" s="543"/>
      <c r="M9" s="543"/>
      <c r="N9" s="543"/>
      <c r="O9" s="543"/>
      <c r="P9" s="543"/>
      <c r="Q9" s="543"/>
      <c r="R9" s="543"/>
      <c r="S9" s="543"/>
      <c r="T9" s="543"/>
      <c r="U9" s="543"/>
      <c r="V9" s="543"/>
      <c r="W9" s="543"/>
      <c r="X9" s="543"/>
      <c r="Y9" s="543"/>
      <c r="Z9" s="543"/>
      <c r="AA9" s="543"/>
      <c r="AB9" s="543"/>
      <c r="AC9" s="543"/>
      <c r="AD9" s="543"/>
      <c r="AE9" s="543"/>
      <c r="AF9" s="543"/>
      <c r="AG9" s="543"/>
      <c r="AH9" s="543"/>
      <c r="AI9" s="543"/>
      <c r="AJ9" s="543"/>
      <c r="AK9" s="543"/>
      <c r="AL9" s="543"/>
      <c r="AM9" s="543"/>
      <c r="AN9" s="543"/>
      <c r="AO9" s="543"/>
      <c r="AP9" s="543"/>
      <c r="AQ9" s="543"/>
      <c r="AR9" s="543"/>
      <c r="AS9" s="543"/>
      <c r="AT9" s="543"/>
      <c r="AU9" s="543"/>
      <c r="AV9" s="543"/>
      <c r="AW9" s="543"/>
      <c r="AX9" s="543"/>
      <c r="AY9" s="543"/>
      <c r="AZ9" s="543"/>
      <c r="BA9" s="543"/>
    </row>
    <row r="10" spans="1:53" ht="3.75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</row>
    <row r="11" spans="1:53" ht="15" customHeight="1" x14ac:dyDescent="0.2">
      <c r="A11" s="544"/>
      <c r="B11" s="544"/>
      <c r="C11" s="545" t="s">
        <v>88</v>
      </c>
      <c r="D11" s="546"/>
      <c r="E11" s="546"/>
      <c r="F11" s="546"/>
      <c r="G11" s="546"/>
      <c r="H11" s="546"/>
      <c r="I11" s="546"/>
      <c r="J11" s="546"/>
      <c r="K11" s="546"/>
      <c r="L11" s="546"/>
      <c r="M11" s="546"/>
      <c r="N11" s="546"/>
      <c r="O11" s="546"/>
      <c r="P11" s="546"/>
      <c r="Q11" s="546"/>
      <c r="R11" s="546"/>
      <c r="S11" s="546"/>
      <c r="T11" s="546"/>
      <c r="U11" s="546"/>
      <c r="V11" s="546"/>
      <c r="W11" s="546"/>
      <c r="X11" s="546"/>
      <c r="Y11" s="546"/>
      <c r="Z11" s="546"/>
      <c r="AA11" s="546"/>
      <c r="AB11" s="546"/>
      <c r="AC11" s="546"/>
      <c r="AD11" s="546"/>
      <c r="AE11" s="546"/>
      <c r="AF11" s="546"/>
      <c r="AG11" s="546"/>
      <c r="AH11" s="546"/>
      <c r="AI11" s="546"/>
      <c r="AJ11" s="546"/>
      <c r="AK11" s="546"/>
      <c r="AL11" s="546"/>
      <c r="AM11" s="546"/>
      <c r="AN11" s="546"/>
      <c r="AO11" s="547"/>
      <c r="AP11" s="548" t="s">
        <v>357</v>
      </c>
      <c r="AQ11" s="549"/>
      <c r="AR11" s="549"/>
      <c r="AS11" s="549"/>
      <c r="AT11" s="549"/>
      <c r="AU11" s="549"/>
      <c r="AV11" s="549"/>
      <c r="AW11" s="549"/>
      <c r="AX11" s="549"/>
      <c r="AY11" s="549"/>
      <c r="AZ11" s="549"/>
      <c r="BA11" s="549"/>
    </row>
    <row r="12" spans="1:53" ht="15" customHeight="1" x14ac:dyDescent="0.2">
      <c r="A12" s="550"/>
      <c r="B12" s="550"/>
      <c r="C12" s="551" t="s">
        <v>356</v>
      </c>
      <c r="D12" s="552"/>
      <c r="E12" s="552"/>
      <c r="F12" s="552"/>
      <c r="G12" s="552"/>
      <c r="H12" s="552"/>
      <c r="I12" s="552"/>
      <c r="J12" s="552"/>
      <c r="K12" s="552"/>
      <c r="L12" s="552"/>
      <c r="M12" s="552"/>
      <c r="N12" s="552"/>
      <c r="O12" s="552"/>
      <c r="P12" s="552"/>
      <c r="Q12" s="552"/>
      <c r="R12" s="552"/>
      <c r="S12" s="552"/>
      <c r="T12" s="552"/>
      <c r="U12" s="552"/>
      <c r="V12" s="552"/>
      <c r="W12" s="552"/>
      <c r="X12" s="552"/>
      <c r="Y12" s="552"/>
      <c r="Z12" s="552"/>
      <c r="AA12" s="552"/>
      <c r="AB12" s="552"/>
      <c r="AC12" s="552"/>
      <c r="AD12" s="552"/>
      <c r="AE12" s="552"/>
      <c r="AF12" s="552"/>
      <c r="AG12" s="552"/>
      <c r="AH12" s="552"/>
      <c r="AI12" s="552"/>
      <c r="AJ12" s="552"/>
      <c r="AK12" s="552"/>
      <c r="AL12" s="552"/>
      <c r="AM12" s="552"/>
      <c r="AN12" s="552"/>
      <c r="AO12" s="553"/>
      <c r="AP12" s="554">
        <v>84.49</v>
      </c>
      <c r="AQ12" s="555"/>
      <c r="AR12" s="555"/>
      <c r="AS12" s="555"/>
      <c r="AT12" s="555"/>
      <c r="AU12" s="555"/>
      <c r="AV12" s="555"/>
      <c r="AW12" s="555"/>
      <c r="AX12" s="550" t="s">
        <v>360</v>
      </c>
      <c r="AY12" s="550"/>
      <c r="AZ12" s="550"/>
      <c r="BA12" s="550"/>
    </row>
    <row r="13" spans="1:53" ht="15" customHeight="1" x14ac:dyDescent="0.2">
      <c r="A13" s="559" t="s">
        <v>89</v>
      </c>
      <c r="B13" s="559"/>
      <c r="C13" s="551" t="s">
        <v>90</v>
      </c>
      <c r="D13" s="552"/>
      <c r="E13" s="552"/>
      <c r="F13" s="552"/>
      <c r="G13" s="552"/>
      <c r="H13" s="552"/>
      <c r="I13" s="552"/>
      <c r="J13" s="552"/>
      <c r="K13" s="552"/>
      <c r="L13" s="552"/>
      <c r="M13" s="552"/>
      <c r="N13" s="552"/>
      <c r="O13" s="552"/>
      <c r="P13" s="552"/>
      <c r="Q13" s="552"/>
      <c r="R13" s="552"/>
      <c r="S13" s="552"/>
      <c r="T13" s="552"/>
      <c r="U13" s="552"/>
      <c r="V13" s="552"/>
      <c r="W13" s="552"/>
      <c r="X13" s="552"/>
      <c r="Y13" s="552"/>
      <c r="Z13" s="552"/>
      <c r="AA13" s="552"/>
      <c r="AB13" s="552"/>
      <c r="AC13" s="552"/>
      <c r="AD13" s="552"/>
      <c r="AE13" s="552"/>
      <c r="AF13" s="552"/>
      <c r="AG13" s="552"/>
      <c r="AH13" s="552"/>
      <c r="AI13" s="552"/>
      <c r="AJ13" s="552"/>
      <c r="AK13" s="552"/>
      <c r="AL13" s="552"/>
      <c r="AM13" s="552"/>
      <c r="AN13" s="552"/>
      <c r="AO13" s="553"/>
      <c r="AP13" s="557">
        <v>365.25</v>
      </c>
      <c r="AQ13" s="558"/>
      <c r="AR13" s="558"/>
      <c r="AS13" s="558"/>
      <c r="AT13" s="558"/>
      <c r="AU13" s="558"/>
      <c r="AV13" s="558"/>
      <c r="AW13" s="558"/>
      <c r="AX13" s="550" t="s">
        <v>361</v>
      </c>
      <c r="AY13" s="550"/>
      <c r="AZ13" s="550"/>
      <c r="BA13" s="550"/>
    </row>
    <row r="14" spans="1:53" ht="15" customHeight="1" x14ac:dyDescent="0.2">
      <c r="A14" s="559" t="s">
        <v>92</v>
      </c>
      <c r="B14" s="559"/>
      <c r="C14" s="551" t="s">
        <v>93</v>
      </c>
      <c r="D14" s="552"/>
      <c r="E14" s="552"/>
      <c r="F14" s="552"/>
      <c r="G14" s="552"/>
      <c r="H14" s="552"/>
      <c r="I14" s="552"/>
      <c r="J14" s="552"/>
      <c r="K14" s="552"/>
      <c r="L14" s="552"/>
      <c r="M14" s="552"/>
      <c r="N14" s="552"/>
      <c r="O14" s="552"/>
      <c r="P14" s="552"/>
      <c r="Q14" s="552"/>
      <c r="R14" s="552"/>
      <c r="S14" s="552"/>
      <c r="T14" s="552"/>
      <c r="U14" s="552"/>
      <c r="V14" s="552"/>
      <c r="W14" s="552"/>
      <c r="X14" s="552"/>
      <c r="Y14" s="552"/>
      <c r="Z14" s="552"/>
      <c r="AA14" s="552"/>
      <c r="AB14" s="552"/>
      <c r="AC14" s="552"/>
      <c r="AD14" s="552"/>
      <c r="AE14" s="552"/>
      <c r="AF14" s="552"/>
      <c r="AG14" s="552"/>
      <c r="AH14" s="552"/>
      <c r="AI14" s="552"/>
      <c r="AJ14" s="552"/>
      <c r="AK14" s="552"/>
      <c r="AL14" s="552"/>
      <c r="AM14" s="552"/>
      <c r="AN14" s="552"/>
      <c r="AO14" s="553"/>
      <c r="AP14" s="557">
        <v>6</v>
      </c>
      <c r="AQ14" s="558"/>
      <c r="AR14" s="558"/>
      <c r="AS14" s="558"/>
      <c r="AT14" s="558"/>
      <c r="AU14" s="558"/>
      <c r="AV14" s="558"/>
      <c r="AW14" s="558"/>
      <c r="AX14" s="550" t="s">
        <v>361</v>
      </c>
      <c r="AY14" s="550"/>
      <c r="AZ14" s="550"/>
      <c r="BA14" s="550"/>
    </row>
    <row r="15" spans="1:53" ht="15" customHeight="1" x14ac:dyDescent="0.2">
      <c r="A15" s="559" t="s">
        <v>94</v>
      </c>
      <c r="B15" s="559"/>
      <c r="C15" s="551" t="s">
        <v>95</v>
      </c>
      <c r="D15" s="552"/>
      <c r="E15" s="552"/>
      <c r="F15" s="552"/>
      <c r="G15" s="552"/>
      <c r="H15" s="552"/>
      <c r="I15" s="552"/>
      <c r="J15" s="552"/>
      <c r="K15" s="552"/>
      <c r="L15" s="552"/>
      <c r="M15" s="552"/>
      <c r="N15" s="552"/>
      <c r="O15" s="552"/>
      <c r="P15" s="552"/>
      <c r="Q15" s="552"/>
      <c r="R15" s="552"/>
      <c r="S15" s="552"/>
      <c r="T15" s="552"/>
      <c r="U15" s="552"/>
      <c r="V15" s="552"/>
      <c r="W15" s="552"/>
      <c r="X15" s="552"/>
      <c r="Y15" s="552"/>
      <c r="Z15" s="552"/>
      <c r="AA15" s="552"/>
      <c r="AB15" s="552"/>
      <c r="AC15" s="552"/>
      <c r="AD15" s="552"/>
      <c r="AE15" s="552"/>
      <c r="AF15" s="552"/>
      <c r="AG15" s="552"/>
      <c r="AH15" s="552"/>
      <c r="AI15" s="552"/>
      <c r="AJ15" s="552"/>
      <c r="AK15" s="552"/>
      <c r="AL15" s="552"/>
      <c r="AM15" s="552"/>
      <c r="AN15" s="552"/>
      <c r="AO15" s="553"/>
      <c r="AP15" s="557">
        <v>15</v>
      </c>
      <c r="AQ15" s="558"/>
      <c r="AR15" s="558"/>
      <c r="AS15" s="558"/>
      <c r="AT15" s="558"/>
      <c r="AU15" s="558"/>
      <c r="AV15" s="558"/>
      <c r="AW15" s="558"/>
      <c r="AX15" s="550" t="s">
        <v>361</v>
      </c>
      <c r="AY15" s="550"/>
      <c r="AZ15" s="550"/>
      <c r="BA15" s="550"/>
    </row>
    <row r="16" spans="1:53" ht="15" customHeight="1" x14ac:dyDescent="0.2">
      <c r="A16" s="559" t="s">
        <v>96</v>
      </c>
      <c r="B16" s="559"/>
      <c r="C16" s="551" t="s">
        <v>97</v>
      </c>
      <c r="D16" s="552"/>
      <c r="E16" s="552"/>
      <c r="F16" s="552"/>
      <c r="G16" s="552"/>
      <c r="H16" s="552"/>
      <c r="I16" s="552"/>
      <c r="J16" s="552"/>
      <c r="K16" s="552"/>
      <c r="L16" s="552"/>
      <c r="M16" s="552"/>
      <c r="N16" s="552"/>
      <c r="O16" s="552"/>
      <c r="P16" s="552"/>
      <c r="Q16" s="552"/>
      <c r="R16" s="552"/>
      <c r="S16" s="552"/>
      <c r="T16" s="552"/>
      <c r="U16" s="552"/>
      <c r="V16" s="552"/>
      <c r="W16" s="552"/>
      <c r="X16" s="552"/>
      <c r="Y16" s="552"/>
      <c r="Z16" s="552"/>
      <c r="AA16" s="552"/>
      <c r="AB16" s="552"/>
      <c r="AC16" s="552"/>
      <c r="AD16" s="552"/>
      <c r="AE16" s="552"/>
      <c r="AF16" s="552"/>
      <c r="AG16" s="552"/>
      <c r="AH16" s="552"/>
      <c r="AI16" s="552"/>
      <c r="AJ16" s="552"/>
      <c r="AK16" s="552"/>
      <c r="AL16" s="552"/>
      <c r="AM16" s="552"/>
      <c r="AN16" s="552"/>
      <c r="AO16" s="553"/>
      <c r="AP16" s="560">
        <v>0.25</v>
      </c>
      <c r="AQ16" s="561"/>
      <c r="AR16" s="561"/>
      <c r="AS16" s="561"/>
      <c r="AT16" s="561"/>
      <c r="AU16" s="561"/>
      <c r="AV16" s="561"/>
      <c r="AW16" s="561"/>
      <c r="AX16" s="550"/>
      <c r="AY16" s="550"/>
      <c r="AZ16" s="550"/>
      <c r="BA16" s="550"/>
    </row>
    <row r="17" spans="1:53" ht="8.25" customHeight="1" x14ac:dyDescent="0.2">
      <c r="A17" s="367"/>
      <c r="B17" s="367"/>
      <c r="C17" s="368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369"/>
      <c r="Z17" s="369"/>
      <c r="AA17" s="369"/>
      <c r="AB17" s="369"/>
      <c r="AC17" s="369"/>
      <c r="AD17" s="369"/>
      <c r="AE17" s="369"/>
      <c r="AF17" s="369"/>
      <c r="AG17" s="369"/>
      <c r="AH17" s="369"/>
      <c r="AI17" s="369"/>
      <c r="AJ17" s="369"/>
      <c r="AK17" s="369"/>
      <c r="AL17" s="369"/>
      <c r="AM17" s="369"/>
      <c r="AN17" s="369"/>
      <c r="AO17" s="370"/>
      <c r="AP17" s="367"/>
      <c r="AQ17" s="367"/>
      <c r="AR17" s="367"/>
      <c r="AS17" s="367"/>
      <c r="AT17" s="367"/>
      <c r="AU17" s="371"/>
      <c r="AV17" s="371"/>
      <c r="AW17" s="371"/>
      <c r="AX17" s="371"/>
      <c r="AY17" s="371"/>
      <c r="AZ17" s="367"/>
      <c r="BA17" s="367"/>
    </row>
    <row r="18" spans="1:53" ht="8.25" customHeight="1" x14ac:dyDescent="0.2">
      <c r="A18" s="189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72"/>
      <c r="AV18" s="372"/>
      <c r="AW18" s="372"/>
      <c r="AX18" s="372"/>
      <c r="AY18" s="372"/>
      <c r="AZ18" s="189"/>
      <c r="BA18" s="189"/>
    </row>
    <row r="19" spans="1:53" ht="25.5" customHeight="1" thickBot="1" x14ac:dyDescent="0.25">
      <c r="A19" s="567" t="s">
        <v>98</v>
      </c>
      <c r="B19" s="568"/>
      <c r="C19" s="569" t="s">
        <v>99</v>
      </c>
      <c r="D19" s="569"/>
      <c r="E19" s="569"/>
      <c r="F19" s="569"/>
      <c r="G19" s="569"/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569"/>
      <c r="T19" s="569"/>
      <c r="U19" s="569"/>
      <c r="V19" s="569"/>
      <c r="W19" s="569"/>
      <c r="X19" s="569"/>
      <c r="Y19" s="569"/>
      <c r="Z19" s="569"/>
      <c r="AA19" s="569"/>
      <c r="AB19" s="569"/>
      <c r="AC19" s="569"/>
      <c r="AD19" s="569"/>
      <c r="AE19" s="569"/>
      <c r="AF19" s="569"/>
      <c r="AG19" s="569"/>
      <c r="AH19" s="569"/>
      <c r="AI19" s="569"/>
      <c r="AJ19" s="570"/>
      <c r="AK19" s="571" t="s">
        <v>100</v>
      </c>
      <c r="AL19" s="569"/>
      <c r="AM19" s="569"/>
      <c r="AN19" s="569"/>
      <c r="AO19" s="570"/>
      <c r="AP19" s="571" t="s">
        <v>101</v>
      </c>
      <c r="AQ19" s="569"/>
      <c r="AR19" s="569"/>
      <c r="AS19" s="570"/>
      <c r="AT19" s="571" t="s">
        <v>102</v>
      </c>
      <c r="AU19" s="569"/>
      <c r="AV19" s="569"/>
      <c r="AW19" s="569"/>
      <c r="AX19" s="569"/>
      <c r="AY19" s="569"/>
      <c r="AZ19" s="569"/>
      <c r="BA19" s="569"/>
    </row>
    <row r="20" spans="1:53" ht="15" customHeight="1" x14ac:dyDescent="0.2">
      <c r="A20" s="562" t="s">
        <v>103</v>
      </c>
      <c r="B20" s="563"/>
      <c r="C20" s="415" t="s">
        <v>104</v>
      </c>
      <c r="D20" s="373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572"/>
      <c r="AL20" s="573"/>
      <c r="AM20" s="573"/>
      <c r="AN20" s="573"/>
      <c r="AO20" s="574"/>
      <c r="AP20" s="572">
        <v>7.5887499999999997E-2</v>
      </c>
      <c r="AQ20" s="573"/>
      <c r="AR20" s="573"/>
      <c r="AS20" s="574"/>
      <c r="AT20" s="572">
        <f t="shared" ref="AT20:AT28" si="0">AK20+AP20</f>
        <v>7.5887499999999997E-2</v>
      </c>
      <c r="AU20" s="573"/>
      <c r="AV20" s="573"/>
      <c r="AW20" s="573"/>
      <c r="AX20" s="573"/>
      <c r="AY20" s="573"/>
      <c r="AZ20" s="573"/>
      <c r="BA20" s="573"/>
    </row>
    <row r="21" spans="1:53" ht="15" customHeight="1" x14ac:dyDescent="0.2">
      <c r="A21" s="562" t="s">
        <v>105</v>
      </c>
      <c r="B21" s="563"/>
      <c r="C21" s="416" t="s">
        <v>106</v>
      </c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564">
        <v>3.7499999999999999E-3</v>
      </c>
      <c r="AL21" s="565"/>
      <c r="AM21" s="565"/>
      <c r="AN21" s="565"/>
      <c r="AO21" s="566"/>
      <c r="AP21" s="564">
        <v>1.0500000000000001E-2</v>
      </c>
      <c r="AQ21" s="565"/>
      <c r="AR21" s="565"/>
      <c r="AS21" s="566"/>
      <c r="AT21" s="564">
        <f t="shared" si="0"/>
        <v>1.4250000000000001E-2</v>
      </c>
      <c r="AU21" s="565"/>
      <c r="AV21" s="565"/>
      <c r="AW21" s="565"/>
      <c r="AX21" s="565"/>
      <c r="AY21" s="565"/>
      <c r="AZ21" s="565"/>
      <c r="BA21" s="565"/>
    </row>
    <row r="22" spans="1:53" ht="15" customHeight="1" x14ac:dyDescent="0.2">
      <c r="A22" s="562" t="s">
        <v>107</v>
      </c>
      <c r="B22" s="563"/>
      <c r="C22" s="416" t="s">
        <v>108</v>
      </c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564"/>
      <c r="AL22" s="565"/>
      <c r="AM22" s="565"/>
      <c r="AN22" s="565"/>
      <c r="AO22" s="566"/>
      <c r="AP22" s="564">
        <v>0.20399999999999999</v>
      </c>
      <c r="AQ22" s="565"/>
      <c r="AR22" s="565"/>
      <c r="AS22" s="566"/>
      <c r="AT22" s="564">
        <f t="shared" si="0"/>
        <v>0.20399999999999999</v>
      </c>
      <c r="AU22" s="565"/>
      <c r="AV22" s="565"/>
      <c r="AW22" s="565"/>
      <c r="AX22" s="565"/>
      <c r="AY22" s="565"/>
      <c r="AZ22" s="565"/>
      <c r="BA22" s="565"/>
    </row>
    <row r="23" spans="1:53" ht="15" customHeight="1" x14ac:dyDescent="0.2">
      <c r="A23" s="562" t="s">
        <v>109</v>
      </c>
      <c r="B23" s="563"/>
      <c r="C23" s="416" t="s">
        <v>110</v>
      </c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564">
        <v>4.0000000000000001E-3</v>
      </c>
      <c r="AL23" s="565"/>
      <c r="AM23" s="565"/>
      <c r="AN23" s="565"/>
      <c r="AO23" s="566"/>
      <c r="AP23" s="564">
        <v>1.0999999999999999E-2</v>
      </c>
      <c r="AQ23" s="565"/>
      <c r="AR23" s="565"/>
      <c r="AS23" s="566"/>
      <c r="AT23" s="564">
        <f t="shared" si="0"/>
        <v>1.4999999999999999E-2</v>
      </c>
      <c r="AU23" s="565"/>
      <c r="AV23" s="565"/>
      <c r="AW23" s="565"/>
      <c r="AX23" s="565"/>
      <c r="AY23" s="565"/>
      <c r="AZ23" s="565"/>
      <c r="BA23" s="565"/>
    </row>
    <row r="24" spans="1:53" ht="15" customHeight="1" x14ac:dyDescent="0.2">
      <c r="A24" s="562" t="s">
        <v>111</v>
      </c>
      <c r="B24" s="563"/>
      <c r="C24" s="416" t="s">
        <v>112</v>
      </c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564">
        <v>2.5000000000000001E-3</v>
      </c>
      <c r="AL24" s="565"/>
      <c r="AM24" s="565"/>
      <c r="AN24" s="565"/>
      <c r="AO24" s="566"/>
      <c r="AP24" s="564">
        <v>7.0000000000000001E-3</v>
      </c>
      <c r="AQ24" s="565"/>
      <c r="AR24" s="565"/>
      <c r="AS24" s="566"/>
      <c r="AT24" s="564">
        <f t="shared" si="0"/>
        <v>9.4999999999999998E-3</v>
      </c>
      <c r="AU24" s="565"/>
      <c r="AV24" s="565"/>
      <c r="AW24" s="565"/>
      <c r="AX24" s="565"/>
      <c r="AY24" s="565"/>
      <c r="AZ24" s="565"/>
      <c r="BA24" s="565"/>
    </row>
    <row r="25" spans="1:53" ht="15" customHeight="1" x14ac:dyDescent="0.2">
      <c r="A25" s="562" t="s">
        <v>113</v>
      </c>
      <c r="B25" s="563"/>
      <c r="C25" s="416" t="s">
        <v>114</v>
      </c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564">
        <v>6.2500000000000003E-3</v>
      </c>
      <c r="AL25" s="565"/>
      <c r="AM25" s="565"/>
      <c r="AN25" s="565"/>
      <c r="AO25" s="566"/>
      <c r="AP25" s="564">
        <v>1.7500000000000002E-2</v>
      </c>
      <c r="AQ25" s="565"/>
      <c r="AR25" s="565"/>
      <c r="AS25" s="566"/>
      <c r="AT25" s="564">
        <f t="shared" si="0"/>
        <v>2.375E-2</v>
      </c>
      <c r="AU25" s="565"/>
      <c r="AV25" s="565"/>
      <c r="AW25" s="565"/>
      <c r="AX25" s="565"/>
      <c r="AY25" s="565"/>
      <c r="AZ25" s="565"/>
      <c r="BA25" s="565"/>
    </row>
    <row r="26" spans="1:53" ht="15" customHeight="1" x14ac:dyDescent="0.2">
      <c r="A26" s="562" t="s">
        <v>115</v>
      </c>
      <c r="B26" s="563"/>
      <c r="C26" s="416" t="s">
        <v>116</v>
      </c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564"/>
      <c r="AL26" s="565"/>
      <c r="AM26" s="565"/>
      <c r="AN26" s="565"/>
      <c r="AO26" s="566"/>
      <c r="AP26" s="564">
        <v>0.02</v>
      </c>
      <c r="AQ26" s="565"/>
      <c r="AR26" s="565"/>
      <c r="AS26" s="566"/>
      <c r="AT26" s="564">
        <f t="shared" si="0"/>
        <v>0.02</v>
      </c>
      <c r="AU26" s="565"/>
      <c r="AV26" s="565"/>
      <c r="AW26" s="565"/>
      <c r="AX26" s="565"/>
      <c r="AY26" s="565"/>
      <c r="AZ26" s="565"/>
      <c r="BA26" s="565"/>
    </row>
    <row r="27" spans="1:53" ht="15" customHeight="1" x14ac:dyDescent="0.2">
      <c r="A27" s="562" t="s">
        <v>117</v>
      </c>
      <c r="B27" s="563"/>
      <c r="C27" s="416" t="s">
        <v>118</v>
      </c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564">
        <v>1.125E-2</v>
      </c>
      <c r="AL27" s="565"/>
      <c r="AM27" s="565"/>
      <c r="AN27" s="565"/>
      <c r="AO27" s="566"/>
      <c r="AP27" s="564">
        <v>3.15E-2</v>
      </c>
      <c r="AQ27" s="565"/>
      <c r="AR27" s="565"/>
      <c r="AS27" s="566"/>
      <c r="AT27" s="564">
        <f t="shared" si="0"/>
        <v>4.2749999999999996E-2</v>
      </c>
      <c r="AU27" s="565"/>
      <c r="AV27" s="565"/>
      <c r="AW27" s="565"/>
      <c r="AX27" s="565"/>
      <c r="AY27" s="565"/>
      <c r="AZ27" s="565"/>
      <c r="BA27" s="565"/>
    </row>
    <row r="28" spans="1:53" ht="15" customHeight="1" x14ac:dyDescent="0.2">
      <c r="A28" s="562" t="s">
        <v>119</v>
      </c>
      <c r="B28" s="563"/>
      <c r="C28" s="416" t="s">
        <v>120</v>
      </c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564"/>
      <c r="AL28" s="565"/>
      <c r="AM28" s="565"/>
      <c r="AN28" s="565"/>
      <c r="AO28" s="566"/>
      <c r="AP28" s="564">
        <v>0.01</v>
      </c>
      <c r="AQ28" s="565"/>
      <c r="AR28" s="565"/>
      <c r="AS28" s="566"/>
      <c r="AT28" s="564">
        <f t="shared" si="0"/>
        <v>0.01</v>
      </c>
      <c r="AU28" s="565"/>
      <c r="AV28" s="565"/>
      <c r="AW28" s="565"/>
      <c r="AX28" s="565"/>
      <c r="AY28" s="565"/>
      <c r="AZ28" s="565"/>
      <c r="BA28" s="565"/>
    </row>
    <row r="29" spans="1:53" ht="15" customHeight="1" x14ac:dyDescent="0.2">
      <c r="A29" s="562" t="s">
        <v>121</v>
      </c>
      <c r="B29" s="563"/>
      <c r="C29" s="416" t="s">
        <v>122</v>
      </c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564"/>
      <c r="AL29" s="565"/>
      <c r="AM29" s="565"/>
      <c r="AN29" s="565"/>
      <c r="AO29" s="566"/>
      <c r="AP29" s="564"/>
      <c r="AQ29" s="565"/>
      <c r="AR29" s="565"/>
      <c r="AS29" s="566"/>
      <c r="AT29" s="564">
        <v>0.05</v>
      </c>
      <c r="AU29" s="565"/>
      <c r="AV29" s="565"/>
      <c r="AW29" s="565"/>
      <c r="AX29" s="565"/>
      <c r="AY29" s="565"/>
      <c r="AZ29" s="565"/>
      <c r="BA29" s="565"/>
    </row>
    <row r="30" spans="1:53" ht="8.25" customHeight="1" x14ac:dyDescent="0.2">
      <c r="A30" s="374"/>
      <c r="B30" s="375"/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376"/>
      <c r="T30" s="376"/>
      <c r="U30" s="376"/>
      <c r="V30" s="376"/>
      <c r="W30" s="376"/>
      <c r="X30" s="376"/>
      <c r="Y30" s="376"/>
      <c r="Z30" s="376"/>
      <c r="AA30" s="376"/>
      <c r="AB30" s="376"/>
      <c r="AC30" s="376"/>
      <c r="AD30" s="376"/>
      <c r="AE30" s="376"/>
      <c r="AF30" s="376"/>
      <c r="AG30" s="376"/>
      <c r="AH30" s="376"/>
      <c r="AI30" s="376"/>
      <c r="AJ30" s="377"/>
      <c r="AK30" s="376"/>
      <c r="AL30" s="376"/>
      <c r="AM30" s="376"/>
      <c r="AN30" s="376"/>
      <c r="AO30" s="377"/>
      <c r="AP30" s="376"/>
      <c r="AQ30" s="376"/>
      <c r="AR30" s="376"/>
      <c r="AS30" s="377"/>
      <c r="AT30" s="376"/>
      <c r="AU30" s="376"/>
      <c r="AV30" s="376"/>
      <c r="AW30" s="376"/>
      <c r="AX30" s="376"/>
      <c r="AY30" s="376"/>
      <c r="AZ30" s="376"/>
      <c r="BA30" s="376"/>
    </row>
    <row r="31" spans="1:53" ht="20.25" customHeight="1" x14ac:dyDescent="0.2">
      <c r="A31" s="575" t="s">
        <v>123</v>
      </c>
      <c r="B31" s="576"/>
      <c r="C31" s="576"/>
      <c r="D31" s="576"/>
      <c r="E31" s="576"/>
      <c r="F31" s="576"/>
      <c r="G31" s="576"/>
      <c r="H31" s="576"/>
      <c r="I31" s="576"/>
      <c r="J31" s="576"/>
      <c r="K31" s="576"/>
      <c r="L31" s="576"/>
      <c r="M31" s="576"/>
      <c r="N31" s="576"/>
      <c r="O31" s="576"/>
      <c r="P31" s="576"/>
      <c r="Q31" s="576"/>
      <c r="R31" s="576"/>
      <c r="S31" s="576"/>
      <c r="T31" s="576"/>
      <c r="U31" s="576"/>
      <c r="V31" s="576"/>
      <c r="W31" s="576"/>
      <c r="X31" s="576"/>
      <c r="Y31" s="576"/>
      <c r="Z31" s="576"/>
      <c r="AA31" s="576"/>
      <c r="AB31" s="576"/>
      <c r="AC31" s="576"/>
      <c r="AD31" s="576"/>
      <c r="AE31" s="576"/>
      <c r="AF31" s="576"/>
      <c r="AG31" s="576"/>
      <c r="AH31" s="576"/>
      <c r="AI31" s="576"/>
      <c r="AJ31" s="576"/>
      <c r="AK31" s="576"/>
      <c r="AL31" s="576"/>
      <c r="AM31" s="576"/>
      <c r="AN31" s="576"/>
      <c r="AO31" s="576"/>
      <c r="AP31" s="576"/>
      <c r="AQ31" s="576"/>
      <c r="AR31" s="576"/>
      <c r="AS31" s="576"/>
      <c r="AT31" s="576"/>
      <c r="AU31" s="576"/>
      <c r="AV31" s="576"/>
      <c r="AW31" s="576"/>
      <c r="AX31" s="576"/>
      <c r="AY31" s="576"/>
      <c r="AZ31" s="576"/>
      <c r="BA31" s="576"/>
    </row>
    <row r="32" spans="1:53" ht="20.25" customHeight="1" x14ac:dyDescent="0.2">
      <c r="A32" s="407">
        <v>1</v>
      </c>
      <c r="B32" s="534" t="s">
        <v>124</v>
      </c>
      <c r="C32" s="534"/>
      <c r="D32" s="534"/>
      <c r="E32" s="534"/>
      <c r="F32" s="534"/>
      <c r="G32" s="534"/>
      <c r="H32" s="534"/>
      <c r="I32" s="534"/>
      <c r="J32" s="534"/>
      <c r="K32" s="534"/>
      <c r="L32" s="534"/>
      <c r="M32" s="534"/>
      <c r="N32" s="534"/>
      <c r="O32" s="534"/>
      <c r="P32" s="534"/>
      <c r="Q32" s="534"/>
      <c r="R32" s="534"/>
      <c r="S32" s="534"/>
      <c r="T32" s="534"/>
      <c r="U32" s="534"/>
      <c r="V32" s="534"/>
      <c r="W32" s="534"/>
      <c r="X32" s="534"/>
      <c r="Y32" s="534"/>
      <c r="Z32" s="534"/>
      <c r="AA32" s="534"/>
      <c r="AB32" s="534"/>
      <c r="AC32" s="534"/>
      <c r="AD32" s="534"/>
      <c r="AE32" s="534"/>
      <c r="AF32" s="534"/>
      <c r="AG32" s="534"/>
      <c r="AH32" s="534"/>
      <c r="AI32" s="534"/>
      <c r="AJ32" s="534"/>
      <c r="AK32" s="534"/>
      <c r="AL32" s="534"/>
      <c r="AM32" s="534"/>
      <c r="AN32" s="534"/>
      <c r="AO32" s="534"/>
      <c r="AP32" s="534"/>
      <c r="AQ32" s="534"/>
      <c r="AR32" s="534"/>
      <c r="AS32" s="534"/>
      <c r="AT32" s="534"/>
      <c r="AU32" s="534"/>
      <c r="AV32" s="534"/>
      <c r="AW32" s="534"/>
      <c r="AX32" s="534"/>
      <c r="AY32" s="534"/>
      <c r="AZ32" s="534"/>
      <c r="BA32" s="534"/>
    </row>
    <row r="33" spans="1:53" ht="8.25" customHeight="1" x14ac:dyDescent="0.2">
      <c r="A33" s="35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</row>
    <row r="34" spans="1:53" ht="13.5" customHeight="1" x14ac:dyDescent="0.2">
      <c r="A34" s="407"/>
      <c r="B34" s="582" t="s">
        <v>125</v>
      </c>
      <c r="C34" s="583" t="s">
        <v>126</v>
      </c>
      <c r="D34" s="582" t="s">
        <v>127</v>
      </c>
      <c r="E34" s="582"/>
      <c r="F34" s="579" t="s">
        <v>128</v>
      </c>
      <c r="G34" s="579"/>
      <c r="H34" s="578"/>
      <c r="I34" s="36"/>
      <c r="J34" s="578" t="s">
        <v>129</v>
      </c>
      <c r="K34" s="578"/>
      <c r="L34" s="578"/>
      <c r="M34" s="37"/>
      <c r="N34" s="579"/>
      <c r="O34" s="580" t="s">
        <v>130</v>
      </c>
      <c r="P34" s="580"/>
      <c r="Q34" s="578"/>
      <c r="R34" s="36"/>
      <c r="S34" s="578" t="s">
        <v>129</v>
      </c>
      <c r="T34" s="578"/>
      <c r="U34" s="578"/>
      <c r="V34" s="37"/>
      <c r="W34" s="579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1"/>
      <c r="AW34" s="31"/>
      <c r="AX34" s="31"/>
      <c r="AY34" s="31"/>
      <c r="AZ34" s="31"/>
      <c r="BA34" s="31"/>
    </row>
    <row r="35" spans="1:53" ht="13.5" customHeight="1" x14ac:dyDescent="0.2">
      <c r="A35" s="407"/>
      <c r="B35" s="582"/>
      <c r="C35" s="583"/>
      <c r="D35" s="582"/>
      <c r="E35" s="582"/>
      <c r="F35" s="579"/>
      <c r="G35" s="579"/>
      <c r="H35" s="578"/>
      <c r="I35" s="39"/>
      <c r="J35" s="581" t="s">
        <v>131</v>
      </c>
      <c r="K35" s="581"/>
      <c r="L35" s="581"/>
      <c r="M35" s="40"/>
      <c r="N35" s="579"/>
      <c r="O35" s="580"/>
      <c r="P35" s="580"/>
      <c r="Q35" s="578"/>
      <c r="R35" s="39"/>
      <c r="S35" s="581" t="s">
        <v>131</v>
      </c>
      <c r="T35" s="581"/>
      <c r="U35" s="581"/>
      <c r="V35" s="40"/>
      <c r="W35" s="579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</row>
    <row r="36" spans="1:53" ht="20.25" customHeight="1" x14ac:dyDescent="0.2">
      <c r="A36" s="407">
        <v>2</v>
      </c>
      <c r="B36" s="534" t="s">
        <v>132</v>
      </c>
      <c r="C36" s="534"/>
      <c r="D36" s="534"/>
      <c r="E36" s="534"/>
      <c r="F36" s="534"/>
      <c r="G36" s="534"/>
      <c r="H36" s="534"/>
      <c r="I36" s="534"/>
      <c r="J36" s="534"/>
      <c r="K36" s="534"/>
      <c r="L36" s="534"/>
      <c r="M36" s="534"/>
      <c r="N36" s="534"/>
      <c r="O36" s="534"/>
      <c r="P36" s="534"/>
      <c r="Q36" s="534"/>
      <c r="R36" s="534"/>
      <c r="S36" s="534"/>
      <c r="T36" s="534"/>
      <c r="U36" s="534"/>
      <c r="V36" s="534"/>
      <c r="W36" s="534"/>
      <c r="X36" s="534"/>
      <c r="Y36" s="534"/>
      <c r="Z36" s="534"/>
      <c r="AA36" s="534"/>
      <c r="AB36" s="534"/>
      <c r="AC36" s="534"/>
      <c r="AD36" s="534"/>
      <c r="AE36" s="534"/>
      <c r="AF36" s="534"/>
      <c r="AG36" s="534"/>
      <c r="AH36" s="534"/>
      <c r="AI36" s="534"/>
      <c r="AJ36" s="534"/>
      <c r="AK36" s="534"/>
      <c r="AL36" s="534"/>
      <c r="AM36" s="534"/>
      <c r="AN36" s="534"/>
      <c r="AO36" s="534"/>
      <c r="AP36" s="534"/>
      <c r="AQ36" s="534"/>
      <c r="AR36" s="534"/>
      <c r="AS36" s="534"/>
      <c r="AT36" s="534"/>
      <c r="AU36" s="534"/>
      <c r="AV36" s="534"/>
      <c r="AW36" s="534"/>
      <c r="AX36" s="534"/>
      <c r="AY36" s="534"/>
      <c r="AZ36" s="534"/>
      <c r="BA36" s="534"/>
    </row>
    <row r="37" spans="1:53" ht="13.5" customHeight="1" x14ac:dyDescent="0.2">
      <c r="A37" s="407"/>
      <c r="B37" s="410" t="s">
        <v>127</v>
      </c>
      <c r="C37" s="409" t="s">
        <v>126</v>
      </c>
      <c r="D37" s="41" t="s">
        <v>133</v>
      </c>
      <c r="E37" s="539" t="s">
        <v>134</v>
      </c>
      <c r="F37" s="539"/>
      <c r="G37" s="577" t="s">
        <v>130</v>
      </c>
      <c r="H37" s="577"/>
      <c r="I37" s="539" t="s">
        <v>135</v>
      </c>
      <c r="J37" s="539"/>
      <c r="K37" s="539"/>
      <c r="L37" s="541" t="s">
        <v>130</v>
      </c>
      <c r="M37" s="541"/>
      <c r="N37" s="539" t="s">
        <v>136</v>
      </c>
      <c r="O37" s="539"/>
      <c r="P37" s="539"/>
      <c r="Q37" s="541" t="s">
        <v>130</v>
      </c>
      <c r="R37" s="541"/>
      <c r="S37" s="539" t="s">
        <v>137</v>
      </c>
      <c r="T37" s="539"/>
      <c r="U37" s="539"/>
      <c r="V37" s="541" t="s">
        <v>130</v>
      </c>
      <c r="W37" s="541"/>
      <c r="X37" s="539" t="s">
        <v>138</v>
      </c>
      <c r="Y37" s="539"/>
      <c r="Z37" s="539"/>
      <c r="AA37" s="541" t="s">
        <v>130</v>
      </c>
      <c r="AB37" s="541"/>
      <c r="AC37" s="539" t="s">
        <v>139</v>
      </c>
      <c r="AD37" s="539"/>
      <c r="AE37" s="539"/>
      <c r="AF37" s="541" t="s">
        <v>130</v>
      </c>
      <c r="AG37" s="541"/>
      <c r="AH37" s="539" t="s">
        <v>140</v>
      </c>
      <c r="AI37" s="539"/>
      <c r="AJ37" s="539"/>
      <c r="AK37" s="541" t="s">
        <v>130</v>
      </c>
      <c r="AL37" s="541"/>
      <c r="AM37" s="410" t="s">
        <v>141</v>
      </c>
      <c r="AN37" s="577" t="s">
        <v>130</v>
      </c>
      <c r="AO37" s="577"/>
      <c r="AP37" s="410" t="s">
        <v>142</v>
      </c>
      <c r="AQ37" s="409" t="s">
        <v>130</v>
      </c>
      <c r="AR37" s="539" t="s">
        <v>143</v>
      </c>
      <c r="AS37" s="539"/>
      <c r="AT37" s="539"/>
      <c r="AU37" s="42" t="s">
        <v>144</v>
      </c>
      <c r="AV37" s="42" t="s">
        <v>145</v>
      </c>
      <c r="AW37" s="537" t="s">
        <v>146</v>
      </c>
      <c r="AX37" s="537"/>
      <c r="AY37" s="537"/>
      <c r="AZ37" s="537"/>
      <c r="BA37" s="31"/>
    </row>
    <row r="38" spans="1:53" ht="20.25" customHeight="1" x14ac:dyDescent="0.2">
      <c r="A38" s="407">
        <v>2.2000000000000002</v>
      </c>
      <c r="B38" s="534" t="s">
        <v>147</v>
      </c>
      <c r="C38" s="534"/>
      <c r="D38" s="534"/>
      <c r="E38" s="534"/>
      <c r="F38" s="534"/>
      <c r="G38" s="534"/>
      <c r="H38" s="534"/>
      <c r="I38" s="534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  <c r="U38" s="534"/>
      <c r="V38" s="534"/>
      <c r="W38" s="534"/>
      <c r="X38" s="534"/>
      <c r="Y38" s="534"/>
      <c r="Z38" s="534"/>
      <c r="AA38" s="534"/>
      <c r="AB38" s="534"/>
      <c r="AC38" s="534"/>
      <c r="AD38" s="534"/>
      <c r="AE38" s="534"/>
      <c r="AF38" s="534"/>
      <c r="AG38" s="534"/>
      <c r="AH38" s="534"/>
      <c r="AI38" s="534"/>
      <c r="AJ38" s="534"/>
      <c r="AK38" s="534"/>
      <c r="AL38" s="534"/>
      <c r="AM38" s="534"/>
      <c r="AN38" s="534"/>
      <c r="AO38" s="534"/>
      <c r="AP38" s="534"/>
      <c r="AQ38" s="534"/>
      <c r="AR38" s="534"/>
      <c r="AS38" s="534"/>
      <c r="AT38" s="534"/>
      <c r="AU38" s="534"/>
      <c r="AV38" s="534"/>
      <c r="AW38" s="534"/>
      <c r="AX38" s="534"/>
      <c r="AY38" s="534"/>
      <c r="AZ38" s="534"/>
      <c r="BA38" s="534"/>
    </row>
    <row r="39" spans="1:53" ht="20.25" customHeight="1" x14ac:dyDescent="0.2">
      <c r="A39" s="406" t="s">
        <v>148</v>
      </c>
      <c r="B39" s="534" t="s">
        <v>146</v>
      </c>
      <c r="C39" s="534"/>
      <c r="D39" s="534"/>
      <c r="E39" s="534"/>
      <c r="F39" s="534"/>
      <c r="G39" s="534"/>
      <c r="H39" s="534"/>
      <c r="I39" s="534"/>
      <c r="J39" s="534"/>
      <c r="K39" s="534"/>
      <c r="L39" s="534" t="s">
        <v>149</v>
      </c>
      <c r="M39" s="534"/>
      <c r="N39" s="534"/>
      <c r="O39" s="534"/>
      <c r="P39" s="534"/>
      <c r="Q39" s="534"/>
      <c r="R39" s="534"/>
      <c r="S39" s="534"/>
      <c r="T39" s="534"/>
      <c r="U39" s="534"/>
      <c r="V39" s="534"/>
      <c r="W39" s="534"/>
      <c r="X39" s="534"/>
      <c r="Y39" s="534"/>
      <c r="Z39" s="534"/>
      <c r="AA39" s="534"/>
      <c r="AB39" s="534"/>
      <c r="AC39" s="534"/>
      <c r="AD39" s="534"/>
      <c r="AE39" s="534"/>
      <c r="AF39" s="534"/>
      <c r="AG39" s="534"/>
      <c r="AH39" s="534"/>
      <c r="AI39" s="534"/>
      <c r="AJ39" s="534"/>
      <c r="AK39" s="534"/>
      <c r="AL39" s="534"/>
      <c r="AM39" s="534"/>
      <c r="AN39" s="534"/>
      <c r="AO39" s="534"/>
      <c r="AP39" s="534"/>
      <c r="AQ39" s="534"/>
      <c r="AR39" s="534"/>
      <c r="AS39" s="534"/>
      <c r="AT39" s="534"/>
      <c r="AU39" s="534"/>
      <c r="AV39" s="534"/>
      <c r="AW39" s="534"/>
      <c r="AX39" s="534"/>
      <c r="AY39" s="534"/>
      <c r="AZ39" s="534"/>
      <c r="BA39" s="534"/>
    </row>
    <row r="40" spans="1:53" ht="13.5" customHeight="1" x14ac:dyDescent="0.2">
      <c r="A40" s="412"/>
      <c r="B40" s="576" t="s">
        <v>578</v>
      </c>
      <c r="C40" s="576"/>
      <c r="D40" s="576"/>
      <c r="E40" s="576"/>
      <c r="F40" s="576"/>
      <c r="G40" s="576"/>
      <c r="H40" s="576"/>
      <c r="I40" s="576"/>
      <c r="J40" s="576"/>
      <c r="K40" s="576"/>
      <c r="L40" s="576"/>
      <c r="M40" s="576"/>
      <c r="N40" s="576"/>
      <c r="O40" s="576"/>
      <c r="P40" s="576"/>
      <c r="Q40" s="576"/>
      <c r="R40" s="576"/>
      <c r="S40" s="576"/>
      <c r="T40" s="576"/>
      <c r="U40" s="576"/>
      <c r="V40" s="576"/>
      <c r="W40" s="576"/>
      <c r="X40" s="576"/>
      <c r="Y40" s="576"/>
      <c r="Z40" s="576"/>
      <c r="AA40" s="576"/>
      <c r="AB40" s="576"/>
      <c r="AC40" s="576"/>
      <c r="AD40" s="576"/>
      <c r="AE40" s="576"/>
      <c r="AF40" s="576"/>
      <c r="AG40" s="576"/>
      <c r="AH40" s="576"/>
      <c r="AI40" s="576"/>
      <c r="AJ40" s="576"/>
      <c r="AK40" s="576"/>
      <c r="AL40" s="576"/>
      <c r="AM40" s="576"/>
      <c r="AN40" s="576"/>
      <c r="AO40" s="576"/>
      <c r="AP40" s="576"/>
      <c r="AQ40" s="576"/>
      <c r="AR40" s="576"/>
      <c r="AS40" s="576"/>
      <c r="AT40" s="576"/>
      <c r="AU40" s="576"/>
      <c r="AV40" s="576"/>
      <c r="AW40" s="576"/>
      <c r="AX40" s="576"/>
      <c r="AY40" s="576"/>
      <c r="AZ40" s="576"/>
      <c r="BA40" s="576"/>
    </row>
    <row r="41" spans="1:53" ht="13.5" customHeight="1" x14ac:dyDescent="0.2">
      <c r="A41" s="412"/>
      <c r="B41" s="576" t="s">
        <v>579</v>
      </c>
      <c r="C41" s="576"/>
      <c r="D41" s="576"/>
      <c r="E41" s="576"/>
      <c r="F41" s="576"/>
      <c r="G41" s="576"/>
      <c r="H41" s="576"/>
      <c r="I41" s="576"/>
      <c r="J41" s="576"/>
      <c r="K41" s="576"/>
      <c r="L41" s="576"/>
      <c r="M41" s="576"/>
      <c r="N41" s="576"/>
      <c r="O41" s="576"/>
      <c r="P41" s="576"/>
      <c r="Q41" s="576"/>
      <c r="R41" s="576"/>
      <c r="S41" s="576"/>
      <c r="T41" s="576"/>
      <c r="U41" s="576"/>
      <c r="V41" s="576"/>
      <c r="W41" s="576"/>
      <c r="X41" s="576"/>
      <c r="Y41" s="576"/>
      <c r="Z41" s="576"/>
      <c r="AA41" s="576"/>
      <c r="AB41" s="576"/>
      <c r="AC41" s="576"/>
      <c r="AD41" s="576"/>
      <c r="AE41" s="576"/>
      <c r="AF41" s="576"/>
      <c r="AG41" s="576"/>
      <c r="AH41" s="576"/>
      <c r="AI41" s="576"/>
      <c r="AJ41" s="576"/>
      <c r="AK41" s="576"/>
      <c r="AL41" s="576"/>
      <c r="AM41" s="576"/>
      <c r="AN41" s="576"/>
      <c r="AO41" s="576"/>
      <c r="AP41" s="576"/>
      <c r="AQ41" s="576"/>
      <c r="AR41" s="576"/>
      <c r="AS41" s="576"/>
      <c r="AT41" s="576"/>
      <c r="AU41" s="576"/>
      <c r="AV41" s="576"/>
      <c r="AW41" s="576"/>
      <c r="AX41" s="576"/>
      <c r="AY41" s="576"/>
      <c r="AZ41" s="576"/>
      <c r="BA41" s="576"/>
    </row>
    <row r="42" spans="1:53" ht="13.5" customHeight="1" x14ac:dyDescent="0.2">
      <c r="A42" s="412"/>
      <c r="B42" s="576" t="s">
        <v>580</v>
      </c>
      <c r="C42" s="576"/>
      <c r="D42" s="576"/>
      <c r="E42" s="576"/>
      <c r="F42" s="576"/>
      <c r="G42" s="576"/>
      <c r="H42" s="576"/>
      <c r="I42" s="576"/>
      <c r="J42" s="576"/>
      <c r="K42" s="576"/>
      <c r="L42" s="576"/>
      <c r="M42" s="576"/>
      <c r="N42" s="576"/>
      <c r="O42" s="576"/>
      <c r="P42" s="576"/>
      <c r="Q42" s="576"/>
      <c r="R42" s="576"/>
      <c r="S42" s="576"/>
      <c r="T42" s="576"/>
      <c r="U42" s="576"/>
      <c r="V42" s="576"/>
      <c r="W42" s="576"/>
      <c r="X42" s="576"/>
      <c r="Y42" s="576"/>
      <c r="Z42" s="576"/>
      <c r="AA42" s="576"/>
      <c r="AB42" s="576"/>
      <c r="AC42" s="576"/>
      <c r="AD42" s="576"/>
      <c r="AE42" s="576"/>
      <c r="AF42" s="576"/>
      <c r="AG42" s="576"/>
      <c r="AH42" s="576"/>
      <c r="AI42" s="576"/>
      <c r="AJ42" s="576"/>
      <c r="AK42" s="576"/>
      <c r="AL42" s="576"/>
      <c r="AM42" s="576"/>
      <c r="AN42" s="576"/>
      <c r="AO42" s="576"/>
      <c r="AP42" s="576"/>
      <c r="AQ42" s="576"/>
      <c r="AR42" s="576"/>
      <c r="AS42" s="576"/>
      <c r="AT42" s="576"/>
      <c r="AU42" s="576"/>
      <c r="AV42" s="576"/>
      <c r="AW42" s="576"/>
      <c r="AX42" s="576"/>
      <c r="AY42" s="576"/>
      <c r="AZ42" s="576"/>
      <c r="BA42" s="576"/>
    </row>
    <row r="43" spans="1:53" ht="13.5" customHeight="1" x14ac:dyDescent="0.2">
      <c r="A43" s="407"/>
      <c r="B43" s="411" t="s">
        <v>146</v>
      </c>
      <c r="C43" s="410"/>
      <c r="D43" s="539"/>
      <c r="E43" s="539"/>
      <c r="F43" s="539"/>
      <c r="G43" s="539"/>
      <c r="H43" s="539"/>
      <c r="I43" s="539"/>
      <c r="J43" s="539"/>
      <c r="K43" s="539"/>
      <c r="L43" s="539" t="s">
        <v>150</v>
      </c>
      <c r="M43" s="539"/>
      <c r="N43" s="539"/>
      <c r="O43" s="539"/>
      <c r="P43" s="42" t="s">
        <v>145</v>
      </c>
      <c r="Q43" s="584">
        <v>7</v>
      </c>
      <c r="R43" s="584"/>
      <c r="S43" s="584"/>
      <c r="T43" s="584" t="s">
        <v>151</v>
      </c>
      <c r="U43" s="584"/>
      <c r="V43" s="584"/>
      <c r="W43" s="584"/>
      <c r="X43" s="584"/>
      <c r="Y43" s="584"/>
      <c r="Z43" s="584"/>
      <c r="AA43" s="584"/>
      <c r="AB43" s="584"/>
      <c r="AC43" s="584"/>
      <c r="AD43" s="584"/>
      <c r="AE43" s="584"/>
      <c r="AF43" s="584"/>
      <c r="AG43" s="584"/>
      <c r="AH43" s="584"/>
      <c r="AI43" s="584"/>
      <c r="AJ43" s="584"/>
      <c r="AK43" s="584"/>
      <c r="AL43" s="584"/>
      <c r="AM43" s="584"/>
      <c r="AN43" s="584"/>
      <c r="AO43" s="584"/>
      <c r="AP43" s="584"/>
      <c r="AQ43" s="584"/>
      <c r="AR43" s="584"/>
      <c r="AS43" s="584"/>
      <c r="AT43" s="584"/>
      <c r="AU43" s="584"/>
      <c r="AV43" s="584"/>
      <c r="AW43" s="584"/>
      <c r="AX43" s="584"/>
      <c r="AY43" s="584"/>
      <c r="AZ43" s="584"/>
      <c r="BA43" s="584"/>
    </row>
    <row r="44" spans="1:53" ht="20.25" customHeight="1" x14ac:dyDescent="0.2">
      <c r="A44" s="406" t="s">
        <v>152</v>
      </c>
      <c r="B44" s="534" t="s">
        <v>150</v>
      </c>
      <c r="C44" s="534"/>
      <c r="D44" s="534"/>
      <c r="E44" s="534"/>
      <c r="F44" s="534"/>
      <c r="G44" s="534"/>
      <c r="H44" s="534"/>
      <c r="I44" s="534"/>
      <c r="J44" s="534"/>
      <c r="K44" s="534"/>
      <c r="L44" s="534" t="s">
        <v>153</v>
      </c>
      <c r="M44" s="534"/>
      <c r="N44" s="534"/>
      <c r="O44" s="534"/>
      <c r="P44" s="534"/>
      <c r="Q44" s="534"/>
      <c r="R44" s="534"/>
      <c r="S44" s="534"/>
      <c r="T44" s="534"/>
      <c r="U44" s="534"/>
      <c r="V44" s="534"/>
      <c r="W44" s="534"/>
      <c r="X44" s="534"/>
      <c r="Y44" s="534"/>
      <c r="Z44" s="534"/>
      <c r="AA44" s="534"/>
      <c r="AB44" s="534"/>
      <c r="AC44" s="534"/>
      <c r="AD44" s="534"/>
      <c r="AE44" s="534"/>
      <c r="AF44" s="534"/>
      <c r="AG44" s="534"/>
      <c r="AH44" s="534"/>
      <c r="AI44" s="534"/>
      <c r="AJ44" s="534"/>
      <c r="AK44" s="534"/>
      <c r="AL44" s="534"/>
      <c r="AM44" s="534"/>
      <c r="AN44" s="534"/>
      <c r="AO44" s="534"/>
      <c r="AP44" s="534"/>
      <c r="AQ44" s="534"/>
      <c r="AR44" s="534"/>
      <c r="AS44" s="534"/>
      <c r="AT44" s="534"/>
      <c r="AU44" s="534"/>
      <c r="AV44" s="534"/>
      <c r="AW44" s="534"/>
      <c r="AX44" s="534"/>
      <c r="AY44" s="534"/>
      <c r="AZ44" s="534"/>
      <c r="BA44" s="534"/>
    </row>
    <row r="45" spans="1:53" ht="13.5" customHeight="1" x14ac:dyDescent="0.2">
      <c r="A45" s="413"/>
      <c r="B45" s="576" t="s">
        <v>154</v>
      </c>
      <c r="C45" s="576"/>
      <c r="D45" s="576"/>
      <c r="E45" s="576"/>
      <c r="F45" s="576"/>
      <c r="G45" s="576"/>
      <c r="H45" s="576"/>
      <c r="I45" s="576"/>
      <c r="J45" s="576"/>
      <c r="K45" s="576"/>
      <c r="L45" s="576"/>
      <c r="M45" s="576"/>
      <c r="N45" s="576"/>
      <c r="O45" s="576"/>
      <c r="P45" s="576"/>
      <c r="Q45" s="576"/>
      <c r="R45" s="576"/>
      <c r="S45" s="576"/>
      <c r="T45" s="576"/>
      <c r="U45" s="576"/>
      <c r="V45" s="576"/>
      <c r="W45" s="576"/>
      <c r="X45" s="576"/>
      <c r="Y45" s="576"/>
      <c r="Z45" s="576"/>
      <c r="AA45" s="576"/>
      <c r="AB45" s="576"/>
      <c r="AC45" s="576"/>
      <c r="AD45" s="576"/>
      <c r="AE45" s="576"/>
      <c r="AF45" s="576"/>
      <c r="AG45" s="576"/>
      <c r="AH45" s="576"/>
      <c r="AI45" s="576"/>
      <c r="AJ45" s="576"/>
      <c r="AK45" s="576"/>
      <c r="AL45" s="576"/>
      <c r="AM45" s="576"/>
      <c r="AN45" s="576"/>
      <c r="AO45" s="576"/>
      <c r="AP45" s="576"/>
      <c r="AQ45" s="576"/>
      <c r="AR45" s="576"/>
      <c r="AS45" s="576"/>
      <c r="AT45" s="576"/>
      <c r="AU45" s="576"/>
      <c r="AV45" s="576"/>
      <c r="AW45" s="576"/>
      <c r="AX45" s="576"/>
      <c r="AY45" s="576"/>
      <c r="AZ45" s="576"/>
      <c r="BA45" s="576"/>
    </row>
    <row r="46" spans="1:53" ht="13.5" customHeight="1" x14ac:dyDescent="0.2">
      <c r="A46" s="412"/>
      <c r="B46" s="576" t="s">
        <v>155</v>
      </c>
      <c r="C46" s="576"/>
      <c r="D46" s="576"/>
      <c r="E46" s="576"/>
      <c r="F46" s="576"/>
      <c r="G46" s="576"/>
      <c r="H46" s="576"/>
      <c r="I46" s="576"/>
      <c r="J46" s="576"/>
      <c r="K46" s="576"/>
      <c r="L46" s="576"/>
      <c r="M46" s="576"/>
      <c r="N46" s="576"/>
      <c r="O46" s="576"/>
      <c r="P46" s="576"/>
      <c r="Q46" s="576"/>
      <c r="R46" s="576"/>
      <c r="S46" s="576"/>
      <c r="T46" s="576"/>
      <c r="U46" s="576"/>
      <c r="V46" s="576"/>
      <c r="W46" s="576"/>
      <c r="X46" s="576"/>
      <c r="Y46" s="576"/>
      <c r="Z46" s="576"/>
      <c r="AA46" s="576"/>
      <c r="AB46" s="576"/>
      <c r="AC46" s="576"/>
      <c r="AD46" s="576"/>
      <c r="AE46" s="576"/>
      <c r="AF46" s="576"/>
      <c r="AG46" s="576"/>
      <c r="AH46" s="576"/>
      <c r="AI46" s="576"/>
      <c r="AJ46" s="576"/>
      <c r="AK46" s="576"/>
      <c r="AL46" s="576"/>
      <c r="AM46" s="576"/>
      <c r="AN46" s="576"/>
      <c r="AO46" s="576"/>
      <c r="AP46" s="576"/>
      <c r="AQ46" s="576"/>
      <c r="AR46" s="576"/>
      <c r="AS46" s="576"/>
      <c r="AT46" s="576"/>
      <c r="AU46" s="576"/>
      <c r="AV46" s="576"/>
      <c r="AW46" s="576"/>
      <c r="AX46" s="576"/>
      <c r="AY46" s="576"/>
      <c r="AZ46" s="576"/>
      <c r="BA46" s="576"/>
    </row>
    <row r="47" spans="1:53" ht="13.5" customHeight="1" x14ac:dyDescent="0.2">
      <c r="A47" s="407"/>
      <c r="B47" s="411" t="s">
        <v>150</v>
      </c>
      <c r="C47" s="410"/>
      <c r="D47" s="539"/>
      <c r="E47" s="539"/>
      <c r="F47" s="539"/>
      <c r="G47" s="539"/>
      <c r="H47" s="539"/>
      <c r="I47" s="539"/>
      <c r="J47" s="539"/>
      <c r="K47" s="539"/>
      <c r="L47" s="539" t="s">
        <v>156</v>
      </c>
      <c r="M47" s="539"/>
      <c r="N47" s="539"/>
      <c r="O47" s="539"/>
      <c r="P47" s="42" t="s">
        <v>157</v>
      </c>
      <c r="Q47" s="43" t="s">
        <v>133</v>
      </c>
      <c r="R47" s="539" t="s">
        <v>158</v>
      </c>
      <c r="S47" s="539"/>
      <c r="T47" s="539"/>
      <c r="U47" s="539"/>
      <c r="V47" s="541" t="s">
        <v>130</v>
      </c>
      <c r="W47" s="541"/>
      <c r="X47" s="539" t="s">
        <v>159</v>
      </c>
      <c r="Y47" s="539"/>
      <c r="Z47" s="539"/>
      <c r="AA47" s="539"/>
      <c r="AB47" s="31" t="s">
        <v>144</v>
      </c>
      <c r="AC47" s="539"/>
      <c r="AD47" s="539"/>
      <c r="AE47" s="539"/>
      <c r="AF47" s="539"/>
      <c r="AG47" s="539"/>
      <c r="AH47" s="539"/>
      <c r="AI47" s="539"/>
      <c r="AJ47" s="539"/>
      <c r="AK47" s="539"/>
      <c r="AL47" s="539"/>
      <c r="AM47" s="539"/>
      <c r="AN47" s="539"/>
      <c r="AO47" s="539"/>
      <c r="AP47" s="539"/>
      <c r="AQ47" s="539"/>
      <c r="AR47" s="539"/>
      <c r="AS47" s="539"/>
      <c r="AT47" s="539"/>
      <c r="AU47" s="539"/>
      <c r="AV47" s="539"/>
      <c r="AW47" s="539"/>
      <c r="AX47" s="539"/>
      <c r="AY47" s="539"/>
      <c r="AZ47" s="539"/>
      <c r="BA47" s="539"/>
    </row>
    <row r="48" spans="1:53" ht="20.25" customHeight="1" x14ac:dyDescent="0.2">
      <c r="A48" s="406" t="s">
        <v>160</v>
      </c>
      <c r="B48" s="534" t="s">
        <v>156</v>
      </c>
      <c r="C48" s="534"/>
      <c r="D48" s="534"/>
      <c r="E48" s="534"/>
      <c r="F48" s="534"/>
      <c r="G48" s="534"/>
      <c r="H48" s="534"/>
      <c r="I48" s="534"/>
      <c r="J48" s="534"/>
      <c r="K48" s="534"/>
      <c r="L48" s="534" t="s">
        <v>161</v>
      </c>
      <c r="M48" s="534"/>
      <c r="N48" s="534"/>
      <c r="O48" s="534"/>
      <c r="P48" s="534"/>
      <c r="Q48" s="534"/>
      <c r="R48" s="534"/>
      <c r="S48" s="534"/>
      <c r="T48" s="534"/>
      <c r="U48" s="534"/>
      <c r="V48" s="534"/>
      <c r="W48" s="534"/>
      <c r="X48" s="534"/>
      <c r="Y48" s="534"/>
      <c r="Z48" s="534"/>
      <c r="AA48" s="534"/>
      <c r="AB48" s="534"/>
      <c r="AC48" s="534"/>
      <c r="AD48" s="534"/>
      <c r="AE48" s="534"/>
      <c r="AF48" s="534"/>
      <c r="AG48" s="534"/>
      <c r="AH48" s="534"/>
      <c r="AI48" s="534"/>
      <c r="AJ48" s="534"/>
      <c r="AK48" s="534"/>
      <c r="AL48" s="534"/>
      <c r="AM48" s="534"/>
      <c r="AN48" s="534"/>
      <c r="AO48" s="534"/>
      <c r="AP48" s="534"/>
      <c r="AQ48" s="534"/>
      <c r="AR48" s="534"/>
      <c r="AS48" s="534"/>
      <c r="AT48" s="534"/>
      <c r="AU48" s="534"/>
      <c r="AV48" s="534"/>
      <c r="AW48" s="534"/>
      <c r="AX48" s="534"/>
      <c r="AY48" s="534"/>
      <c r="AZ48" s="534"/>
      <c r="BA48" s="534"/>
    </row>
    <row r="49" spans="1:53" ht="13.5" customHeight="1" x14ac:dyDescent="0.2">
      <c r="A49" s="413"/>
      <c r="B49" s="576" t="s">
        <v>162</v>
      </c>
      <c r="C49" s="576"/>
      <c r="D49" s="576"/>
      <c r="E49" s="576"/>
      <c r="F49" s="576"/>
      <c r="G49" s="576"/>
      <c r="H49" s="576"/>
      <c r="I49" s="576"/>
      <c r="J49" s="576"/>
      <c r="K49" s="576"/>
      <c r="L49" s="576"/>
      <c r="M49" s="576"/>
      <c r="N49" s="576"/>
      <c r="O49" s="576"/>
      <c r="P49" s="576"/>
      <c r="Q49" s="576"/>
      <c r="R49" s="576"/>
      <c r="S49" s="576"/>
      <c r="T49" s="576"/>
      <c r="U49" s="576"/>
      <c r="V49" s="576"/>
      <c r="W49" s="576"/>
      <c r="X49" s="576"/>
      <c r="Y49" s="576"/>
      <c r="Z49" s="576"/>
      <c r="AA49" s="576"/>
      <c r="AB49" s="576"/>
      <c r="AC49" s="576"/>
      <c r="AD49" s="576"/>
      <c r="AE49" s="576"/>
      <c r="AF49" s="576"/>
      <c r="AG49" s="576"/>
      <c r="AH49" s="576"/>
      <c r="AI49" s="576"/>
      <c r="AJ49" s="576"/>
      <c r="AK49" s="576"/>
      <c r="AL49" s="576"/>
      <c r="AM49" s="576"/>
      <c r="AN49" s="576"/>
      <c r="AO49" s="576"/>
      <c r="AP49" s="576"/>
      <c r="AQ49" s="576"/>
      <c r="AR49" s="576"/>
      <c r="AS49" s="576"/>
      <c r="AT49" s="576"/>
      <c r="AU49" s="576"/>
      <c r="AV49" s="576"/>
      <c r="AW49" s="576"/>
      <c r="AX49" s="576"/>
      <c r="AY49" s="576"/>
      <c r="AZ49" s="576"/>
      <c r="BA49" s="576"/>
    </row>
    <row r="50" spans="1:53" ht="13.5" customHeight="1" x14ac:dyDescent="0.2">
      <c r="A50" s="412"/>
      <c r="B50" s="576" t="s">
        <v>163</v>
      </c>
      <c r="C50" s="576"/>
      <c r="D50" s="576"/>
      <c r="E50" s="576"/>
      <c r="F50" s="576"/>
      <c r="G50" s="576"/>
      <c r="H50" s="576"/>
      <c r="I50" s="576"/>
      <c r="J50" s="576"/>
      <c r="K50" s="576"/>
      <c r="L50" s="576"/>
      <c r="M50" s="576"/>
      <c r="N50" s="576"/>
      <c r="O50" s="576"/>
      <c r="P50" s="576"/>
      <c r="Q50" s="576"/>
      <c r="R50" s="576"/>
      <c r="S50" s="576"/>
      <c r="T50" s="576"/>
      <c r="U50" s="576"/>
      <c r="V50" s="576"/>
      <c r="W50" s="576"/>
      <c r="X50" s="576"/>
      <c r="Y50" s="576"/>
      <c r="Z50" s="576"/>
      <c r="AA50" s="576"/>
      <c r="AB50" s="576"/>
      <c r="AC50" s="576"/>
      <c r="AD50" s="576"/>
      <c r="AE50" s="576"/>
      <c r="AF50" s="576"/>
      <c r="AG50" s="576"/>
      <c r="AH50" s="576"/>
      <c r="AI50" s="576"/>
      <c r="AJ50" s="576"/>
      <c r="AK50" s="576"/>
      <c r="AL50" s="576"/>
      <c r="AM50" s="576"/>
      <c r="AN50" s="576"/>
      <c r="AO50" s="576"/>
      <c r="AP50" s="576"/>
      <c r="AQ50" s="576"/>
      <c r="AR50" s="576"/>
      <c r="AS50" s="576"/>
      <c r="AT50" s="576"/>
      <c r="AU50" s="576"/>
      <c r="AV50" s="576"/>
      <c r="AW50" s="576"/>
      <c r="AX50" s="576"/>
      <c r="AY50" s="576"/>
      <c r="AZ50" s="576"/>
      <c r="BA50" s="576"/>
    </row>
    <row r="51" spans="1:53" ht="13.5" customHeight="1" x14ac:dyDescent="0.2">
      <c r="A51" s="407"/>
      <c r="B51" s="410" t="s">
        <v>164</v>
      </c>
      <c r="C51" s="410"/>
      <c r="D51" s="539"/>
      <c r="E51" s="539"/>
      <c r="F51" s="539"/>
      <c r="G51" s="539"/>
      <c r="H51" s="539"/>
      <c r="I51" s="539"/>
      <c r="J51" s="539"/>
      <c r="K51" s="539"/>
      <c r="L51" s="537" t="s">
        <v>165</v>
      </c>
      <c r="M51" s="537"/>
      <c r="N51" s="537"/>
      <c r="O51" s="537"/>
      <c r="P51" s="537"/>
      <c r="Q51" s="537"/>
      <c r="R51" s="537"/>
      <c r="S51" s="537"/>
      <c r="T51" s="537"/>
      <c r="U51" s="537"/>
      <c r="V51" s="537"/>
      <c r="W51" s="537"/>
      <c r="X51" s="537"/>
      <c r="Y51" s="537"/>
      <c r="Z51" s="537"/>
      <c r="AA51" s="537"/>
      <c r="AB51" s="537"/>
      <c r="AC51" s="537"/>
      <c r="AD51" s="537"/>
      <c r="AE51" s="537"/>
      <c r="AF51" s="537"/>
      <c r="AG51" s="537"/>
      <c r="AH51" s="537"/>
      <c r="AI51" s="537"/>
      <c r="AJ51" s="537"/>
      <c r="AK51" s="537"/>
      <c r="AL51" s="537"/>
      <c r="AM51" s="537"/>
      <c r="AN51" s="537"/>
      <c r="AO51" s="537"/>
      <c r="AP51" s="537"/>
      <c r="AQ51" s="537"/>
      <c r="AR51" s="537"/>
      <c r="AS51" s="537"/>
      <c r="AT51" s="537"/>
      <c r="AU51" s="537"/>
      <c r="AV51" s="537"/>
      <c r="AW51" s="537"/>
      <c r="AX51" s="537"/>
      <c r="AY51" s="537"/>
      <c r="AZ51" s="537"/>
      <c r="BA51" s="537"/>
    </row>
    <row r="52" spans="1:53" x14ac:dyDescent="0.2">
      <c r="A52" s="28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</row>
    <row r="53" spans="1:53" ht="18" customHeight="1" x14ac:dyDescent="0.3">
      <c r="A53" s="589"/>
      <c r="B53" s="589"/>
      <c r="C53" s="589"/>
      <c r="D53" s="589"/>
      <c r="E53" s="520" t="s">
        <v>609</v>
      </c>
      <c r="F53" s="520"/>
      <c r="G53" s="520"/>
      <c r="H53" s="520"/>
      <c r="I53" s="520"/>
      <c r="J53" s="520"/>
      <c r="K53" s="520"/>
      <c r="L53" s="520"/>
      <c r="M53" s="520"/>
      <c r="N53" s="520"/>
      <c r="O53" s="520"/>
      <c r="P53" s="520"/>
      <c r="Q53" s="520"/>
      <c r="R53" s="520"/>
      <c r="S53" s="520"/>
      <c r="T53" s="520"/>
      <c r="U53" s="520"/>
      <c r="V53" s="520"/>
      <c r="W53" s="520"/>
      <c r="X53" s="520"/>
      <c r="Y53" s="520"/>
      <c r="Z53" s="520"/>
      <c r="AA53" s="520"/>
      <c r="AB53" s="520"/>
      <c r="AC53" s="520"/>
      <c r="AD53" s="520"/>
      <c r="AE53" s="520"/>
      <c r="AF53" s="520"/>
      <c r="AG53" s="520"/>
      <c r="AH53" s="520"/>
      <c r="AI53" s="520"/>
      <c r="AJ53" s="520"/>
      <c r="AK53" s="520"/>
      <c r="AL53" s="520"/>
      <c r="AM53" s="520"/>
      <c r="AN53" s="520"/>
      <c r="AO53" s="520"/>
      <c r="AP53" s="520"/>
      <c r="AQ53" s="520"/>
      <c r="AR53" s="520"/>
      <c r="AS53" s="520"/>
      <c r="AT53" s="520"/>
      <c r="AU53" s="520"/>
      <c r="AV53" s="520"/>
      <c r="AW53" s="520"/>
      <c r="AX53" s="520"/>
      <c r="AY53" s="520"/>
      <c r="AZ53" s="520"/>
      <c r="BA53" s="520"/>
    </row>
    <row r="54" spans="1:53" ht="15" customHeight="1" x14ac:dyDescent="0.2">
      <c r="A54" s="589"/>
      <c r="B54" s="589"/>
      <c r="C54" s="589"/>
      <c r="D54" s="589"/>
      <c r="E54" s="330" t="s">
        <v>362</v>
      </c>
      <c r="F54" s="330"/>
      <c r="G54" s="330"/>
      <c r="H54" s="330"/>
      <c r="I54" s="330"/>
      <c r="J54" s="590" t="str">
        <f>'Forma TEC-10'!$C$1</f>
        <v>JMASNCG-OP-LP-003-2024</v>
      </c>
      <c r="K54" s="590"/>
      <c r="L54" s="590"/>
      <c r="M54" s="590"/>
      <c r="N54" s="590"/>
      <c r="O54" s="590"/>
      <c r="P54" s="590"/>
      <c r="Q54" s="590"/>
      <c r="R54" s="590"/>
      <c r="S54" s="590"/>
      <c r="T54" s="590"/>
      <c r="U54" s="590"/>
      <c r="V54" s="590"/>
      <c r="W54" s="590"/>
      <c r="X54" s="590"/>
      <c r="Y54" s="590"/>
      <c r="Z54" s="590"/>
      <c r="AA54" s="590"/>
      <c r="AB54" s="590"/>
      <c r="AC54" s="590"/>
      <c r="AD54" s="590"/>
      <c r="AE54" s="590"/>
      <c r="AF54" s="590"/>
      <c r="AG54" s="590"/>
      <c r="AH54" s="590"/>
      <c r="AI54" s="590"/>
      <c r="AJ54" s="590"/>
      <c r="AK54" s="590"/>
      <c r="AL54" s="590"/>
      <c r="AM54" s="590"/>
      <c r="AN54" s="590"/>
      <c r="AO54" s="590"/>
      <c r="AP54" s="590"/>
      <c r="AQ54" s="590"/>
      <c r="AR54" s="590"/>
      <c r="AS54" s="590"/>
      <c r="AT54" s="590"/>
      <c r="AU54" s="590"/>
      <c r="AV54" s="590"/>
      <c r="AW54" s="590"/>
      <c r="AX54" s="590"/>
      <c r="AY54" s="590"/>
      <c r="AZ54" s="590"/>
      <c r="BA54" s="590"/>
    </row>
    <row r="55" spans="1:53" ht="15" customHeight="1" x14ac:dyDescent="0.2">
      <c r="A55" s="589"/>
      <c r="B55" s="589"/>
      <c r="C55" s="589"/>
      <c r="D55" s="589"/>
      <c r="E55" s="330" t="s">
        <v>33</v>
      </c>
      <c r="F55" s="330"/>
      <c r="G55" s="330"/>
      <c r="H55" s="330"/>
      <c r="I55" s="330"/>
      <c r="J55" s="590" t="str">
        <f>'Forma TEC-10'!$C$2</f>
        <v xml:space="preserve">CONSTRUCCIÓN 1ER ETAPA DEL 4TO LECHO DE SECADO EN LA PLANTA DE TRATAMIENTO DE AGUAS RESIDUALES
</v>
      </c>
      <c r="K55" s="590"/>
      <c r="L55" s="590"/>
      <c r="M55" s="590"/>
      <c r="N55" s="590"/>
      <c r="O55" s="590"/>
      <c r="P55" s="590"/>
      <c r="Q55" s="590"/>
      <c r="R55" s="590"/>
      <c r="S55" s="590"/>
      <c r="T55" s="590"/>
      <c r="U55" s="590"/>
      <c r="V55" s="590"/>
      <c r="W55" s="590"/>
      <c r="X55" s="590"/>
      <c r="Y55" s="590"/>
      <c r="Z55" s="590"/>
      <c r="AA55" s="590"/>
      <c r="AB55" s="590"/>
      <c r="AC55" s="590"/>
      <c r="AD55" s="590"/>
      <c r="AE55" s="590"/>
      <c r="AF55" s="590"/>
      <c r="AG55" s="590"/>
      <c r="AH55" s="590"/>
      <c r="AI55" s="590"/>
      <c r="AJ55" s="590"/>
      <c r="AK55" s="590"/>
      <c r="AL55" s="590"/>
      <c r="AM55" s="590"/>
      <c r="AN55" s="590"/>
      <c r="AO55" s="590"/>
      <c r="AP55" s="590"/>
      <c r="AQ55" s="590"/>
      <c r="AR55" s="590"/>
      <c r="AS55" s="590"/>
      <c r="AT55" s="590"/>
      <c r="AU55" s="590"/>
      <c r="AV55" s="590"/>
      <c r="AW55" s="590"/>
      <c r="AX55" s="590"/>
      <c r="AY55" s="590"/>
      <c r="AZ55" s="590"/>
      <c r="BA55" s="590"/>
    </row>
    <row r="56" spans="1:53" ht="15" customHeight="1" x14ac:dyDescent="0.2">
      <c r="A56" s="589"/>
      <c r="B56" s="589"/>
      <c r="C56" s="589"/>
      <c r="D56" s="589"/>
      <c r="E56" s="330"/>
      <c r="F56" s="330"/>
      <c r="G56" s="330"/>
      <c r="H56" s="330"/>
      <c r="I56" s="330"/>
      <c r="J56" s="590">
        <f>'Forma TEC-10'!$C$3</f>
        <v>0</v>
      </c>
      <c r="K56" s="590"/>
      <c r="L56" s="590"/>
      <c r="M56" s="590"/>
      <c r="N56" s="590"/>
      <c r="O56" s="590"/>
      <c r="P56" s="590"/>
      <c r="Q56" s="590"/>
      <c r="R56" s="590"/>
      <c r="S56" s="590"/>
      <c r="T56" s="590"/>
      <c r="U56" s="590"/>
      <c r="V56" s="590"/>
      <c r="W56" s="590"/>
      <c r="X56" s="590"/>
      <c r="Y56" s="590"/>
      <c r="Z56" s="590"/>
      <c r="AA56" s="590"/>
      <c r="AB56" s="590"/>
      <c r="AC56" s="590"/>
      <c r="AD56" s="590"/>
      <c r="AE56" s="590"/>
      <c r="AF56" s="590"/>
      <c r="AG56" s="590"/>
      <c r="AH56" s="590"/>
      <c r="AI56" s="590"/>
      <c r="AJ56" s="590"/>
      <c r="AK56" s="590"/>
      <c r="AL56" s="590"/>
      <c r="AM56" s="590"/>
      <c r="AN56" s="590"/>
      <c r="AO56" s="590"/>
      <c r="AP56" s="590"/>
      <c r="AQ56" s="590"/>
      <c r="AR56" s="590"/>
      <c r="AS56" s="590"/>
      <c r="AT56" s="590"/>
      <c r="AU56" s="590"/>
      <c r="AV56" s="590"/>
      <c r="AW56" s="590"/>
      <c r="AX56" s="590"/>
      <c r="AY56" s="590"/>
      <c r="AZ56" s="590"/>
      <c r="BA56" s="590"/>
    </row>
    <row r="57" spans="1:53" ht="15" customHeight="1" x14ac:dyDescent="0.2">
      <c r="A57" s="589"/>
      <c r="B57" s="589"/>
      <c r="C57" s="589"/>
      <c r="D57" s="589"/>
      <c r="E57" s="330" t="s">
        <v>86</v>
      </c>
      <c r="F57" s="330"/>
      <c r="G57" s="330"/>
      <c r="H57" s="330"/>
      <c r="I57" s="330"/>
      <c r="J57" s="590">
        <f>'Forma TEC-10'!$C$4</f>
        <v>0</v>
      </c>
      <c r="K57" s="590"/>
      <c r="L57" s="590"/>
      <c r="M57" s="590"/>
      <c r="N57" s="590"/>
      <c r="O57" s="590"/>
      <c r="P57" s="590"/>
      <c r="Q57" s="590"/>
      <c r="R57" s="590"/>
      <c r="S57" s="590"/>
      <c r="T57" s="590"/>
      <c r="U57" s="590"/>
      <c r="V57" s="590"/>
      <c r="W57" s="590"/>
      <c r="X57" s="590"/>
      <c r="Y57" s="590"/>
      <c r="Z57" s="590"/>
      <c r="AA57" s="590"/>
      <c r="AB57" s="590"/>
      <c r="AC57" s="590"/>
      <c r="AD57" s="590"/>
      <c r="AE57" s="590"/>
      <c r="AF57" s="590"/>
      <c r="AG57" s="590"/>
      <c r="AH57" s="590"/>
      <c r="AI57" s="590"/>
      <c r="AJ57" s="590"/>
      <c r="AK57" s="590"/>
      <c r="AL57" s="590"/>
      <c r="AM57" s="590"/>
      <c r="AN57" s="590"/>
      <c r="AO57" s="590"/>
      <c r="AP57" s="590"/>
      <c r="AQ57" s="590"/>
      <c r="AR57" s="590"/>
      <c r="AS57" s="590"/>
      <c r="AT57" s="590"/>
      <c r="AU57" s="590"/>
      <c r="AV57" s="590"/>
      <c r="AW57" s="590"/>
      <c r="AX57" s="590"/>
      <c r="AY57" s="590"/>
      <c r="AZ57" s="590"/>
      <c r="BA57" s="590"/>
    </row>
    <row r="58" spans="1:53" ht="24" customHeight="1" x14ac:dyDescent="0.3">
      <c r="A58" s="535" t="s">
        <v>608</v>
      </c>
      <c r="B58" s="536"/>
      <c r="C58" s="536"/>
      <c r="D58" s="536"/>
      <c r="E58" s="536"/>
      <c r="F58" s="536"/>
      <c r="G58" s="536"/>
      <c r="H58" s="536"/>
      <c r="I58" s="536"/>
      <c r="J58" s="536"/>
      <c r="K58" s="536"/>
      <c r="L58" s="536"/>
      <c r="M58" s="536"/>
      <c r="N58" s="536"/>
      <c r="O58" s="536"/>
      <c r="P58" s="536"/>
      <c r="Q58" s="536"/>
      <c r="R58" s="536"/>
      <c r="S58" s="536"/>
      <c r="T58" s="536"/>
      <c r="U58" s="536"/>
      <c r="V58" s="536"/>
      <c r="W58" s="536"/>
      <c r="X58" s="536"/>
      <c r="Y58" s="536"/>
      <c r="Z58" s="536"/>
      <c r="AA58" s="536"/>
      <c r="AB58" s="536"/>
      <c r="AC58" s="536"/>
      <c r="AD58" s="536"/>
      <c r="AE58" s="536"/>
      <c r="AF58" s="536"/>
      <c r="AG58" s="536"/>
      <c r="AH58" s="536"/>
      <c r="AI58" s="536"/>
      <c r="AJ58" s="536"/>
      <c r="AK58" s="536"/>
      <c r="AL58" s="536"/>
      <c r="AM58" s="536"/>
      <c r="AN58" s="536"/>
      <c r="AO58" s="536"/>
      <c r="AP58" s="536"/>
      <c r="AQ58" s="536"/>
      <c r="AR58" s="536"/>
      <c r="AS58" s="536"/>
      <c r="AT58" s="536"/>
      <c r="AU58" s="536"/>
      <c r="AV58" s="536"/>
      <c r="AW58" s="536"/>
      <c r="AX58" s="536"/>
      <c r="AY58" s="536"/>
      <c r="AZ58" s="536"/>
      <c r="BA58" s="536"/>
    </row>
    <row r="59" spans="1:53" ht="20.25" customHeight="1" x14ac:dyDescent="0.2">
      <c r="A59" s="406" t="s">
        <v>166</v>
      </c>
      <c r="B59" s="534" t="s">
        <v>158</v>
      </c>
      <c r="C59" s="534"/>
      <c r="D59" s="534"/>
      <c r="E59" s="534"/>
      <c r="F59" s="534"/>
      <c r="G59" s="534"/>
      <c r="H59" s="534"/>
      <c r="I59" s="534"/>
      <c r="J59" s="534"/>
      <c r="K59" s="534"/>
      <c r="L59" s="534" t="s">
        <v>167</v>
      </c>
      <c r="M59" s="534"/>
      <c r="N59" s="534"/>
      <c r="O59" s="534"/>
      <c r="P59" s="534"/>
      <c r="Q59" s="534"/>
      <c r="R59" s="534"/>
      <c r="S59" s="534"/>
      <c r="T59" s="534"/>
      <c r="U59" s="534"/>
      <c r="V59" s="534"/>
      <c r="W59" s="534"/>
      <c r="X59" s="534"/>
      <c r="Y59" s="534"/>
      <c r="Z59" s="534"/>
      <c r="AA59" s="534"/>
      <c r="AB59" s="534"/>
      <c r="AC59" s="534"/>
      <c r="AD59" s="534"/>
      <c r="AE59" s="534"/>
      <c r="AF59" s="534"/>
      <c r="AG59" s="534"/>
      <c r="AH59" s="534"/>
      <c r="AI59" s="534"/>
      <c r="AJ59" s="534"/>
      <c r="AK59" s="534"/>
      <c r="AL59" s="534"/>
      <c r="AM59" s="534"/>
      <c r="AN59" s="534"/>
      <c r="AO59" s="534"/>
      <c r="AP59" s="534"/>
      <c r="AQ59" s="534"/>
      <c r="AR59" s="534"/>
      <c r="AS59" s="534"/>
      <c r="AT59" s="534"/>
      <c r="AU59" s="534"/>
      <c r="AV59" s="534"/>
      <c r="AW59" s="534"/>
      <c r="AX59" s="534"/>
      <c r="AY59" s="534"/>
      <c r="AZ59" s="534"/>
      <c r="BA59" s="534"/>
    </row>
    <row r="60" spans="1:53" ht="13.5" customHeight="1" x14ac:dyDescent="0.2">
      <c r="A60" s="407"/>
      <c r="B60" s="537" t="s">
        <v>168</v>
      </c>
      <c r="C60" s="537"/>
      <c r="D60" s="537"/>
      <c r="E60" s="537"/>
      <c r="F60" s="537"/>
      <c r="G60" s="537"/>
      <c r="H60" s="537"/>
      <c r="I60" s="537"/>
      <c r="J60" s="537"/>
      <c r="K60" s="537"/>
      <c r="L60" s="537" t="s">
        <v>169</v>
      </c>
      <c r="M60" s="537"/>
      <c r="N60" s="537"/>
      <c r="O60" s="537"/>
      <c r="P60" s="537"/>
      <c r="Q60" s="537"/>
      <c r="R60" s="537"/>
      <c r="S60" s="537"/>
      <c r="T60" s="537"/>
      <c r="U60" s="537"/>
      <c r="V60" s="537"/>
      <c r="W60" s="537"/>
      <c r="X60" s="537"/>
      <c r="Y60" s="537"/>
      <c r="Z60" s="537"/>
      <c r="AA60" s="537"/>
      <c r="AB60" s="537"/>
      <c r="AC60" s="537"/>
      <c r="AD60" s="537"/>
      <c r="AE60" s="537"/>
      <c r="AF60" s="537"/>
      <c r="AG60" s="537"/>
      <c r="AH60" s="537"/>
      <c r="AI60" s="537"/>
      <c r="AJ60" s="537"/>
      <c r="AK60" s="537"/>
      <c r="AL60" s="537"/>
      <c r="AM60" s="537"/>
      <c r="AN60" s="537"/>
      <c r="AO60" s="537"/>
      <c r="AP60" s="537"/>
      <c r="AQ60" s="537"/>
      <c r="AR60" s="537"/>
      <c r="AS60" s="537"/>
      <c r="AT60" s="537"/>
      <c r="AU60" s="537"/>
      <c r="AV60" s="537"/>
      <c r="AW60" s="537"/>
      <c r="AX60" s="537"/>
      <c r="AY60" s="537"/>
      <c r="AZ60" s="537"/>
      <c r="BA60" s="537"/>
    </row>
    <row r="61" spans="1:53" ht="13.5" customHeight="1" x14ac:dyDescent="0.2">
      <c r="A61" s="407"/>
      <c r="B61" s="537" t="s">
        <v>168</v>
      </c>
      <c r="C61" s="537"/>
      <c r="D61" s="537"/>
      <c r="E61" s="537"/>
      <c r="F61" s="537"/>
      <c r="G61" s="537"/>
      <c r="H61" s="537"/>
      <c r="I61" s="537"/>
      <c r="J61" s="537"/>
      <c r="K61" s="537"/>
      <c r="L61" s="43" t="s">
        <v>133</v>
      </c>
      <c r="M61" s="43" t="s">
        <v>133</v>
      </c>
      <c r="N61" s="538">
        <f>AP14</f>
        <v>6</v>
      </c>
      <c r="O61" s="538"/>
      <c r="P61" s="538"/>
      <c r="Q61" s="538"/>
      <c r="R61" s="539" t="str">
        <f>AX14</f>
        <v xml:space="preserve"> Días</v>
      </c>
      <c r="S61" s="539"/>
      <c r="T61" s="539"/>
      <c r="U61" s="43" t="s">
        <v>128</v>
      </c>
      <c r="V61" s="540">
        <f>AP16</f>
        <v>0.25</v>
      </c>
      <c r="W61" s="540"/>
      <c r="X61" s="540"/>
      <c r="Y61" s="540"/>
      <c r="Z61" s="44" t="s">
        <v>144</v>
      </c>
      <c r="AA61" s="42" t="s">
        <v>145</v>
      </c>
      <c r="AB61" s="538">
        <f>AP13</f>
        <v>365.25</v>
      </c>
      <c r="AC61" s="538"/>
      <c r="AD61" s="538"/>
      <c r="AE61" s="538"/>
      <c r="AF61" s="538"/>
      <c r="AG61" s="539" t="str">
        <f>AX13</f>
        <v xml:space="preserve"> Días</v>
      </c>
      <c r="AH61" s="539"/>
      <c r="AI61" s="539"/>
      <c r="AJ61" s="43" t="s">
        <v>144</v>
      </c>
      <c r="AK61" s="43" t="s">
        <v>128</v>
      </c>
      <c r="AL61" s="539">
        <v>100</v>
      </c>
      <c r="AM61" s="539"/>
      <c r="AN61" s="541" t="s">
        <v>126</v>
      </c>
      <c r="AO61" s="541"/>
      <c r="AP61" s="542">
        <f>((N61*V61)/AB61)</f>
        <v>4.1067761806981521E-3</v>
      </c>
      <c r="AQ61" s="542"/>
      <c r="AR61" s="43" t="s">
        <v>128</v>
      </c>
      <c r="AS61" s="620" t="s">
        <v>146</v>
      </c>
      <c r="AT61" s="620"/>
      <c r="AU61" s="620"/>
      <c r="AV61" s="620"/>
      <c r="AW61" s="620"/>
      <c r="AX61" s="620"/>
      <c r="AY61" s="620"/>
      <c r="AZ61" s="620"/>
      <c r="BA61" s="620"/>
    </row>
    <row r="62" spans="1:53" ht="20.25" customHeight="1" x14ac:dyDescent="0.2">
      <c r="A62" s="406" t="s">
        <v>171</v>
      </c>
      <c r="B62" s="534" t="s">
        <v>172</v>
      </c>
      <c r="C62" s="534"/>
      <c r="D62" s="534"/>
      <c r="E62" s="534"/>
      <c r="F62" s="534"/>
      <c r="G62" s="534"/>
      <c r="H62" s="534"/>
      <c r="I62" s="534"/>
      <c r="J62" s="534"/>
      <c r="K62" s="534"/>
      <c r="L62" s="534" t="s">
        <v>173</v>
      </c>
      <c r="M62" s="534"/>
      <c r="N62" s="534"/>
      <c r="O62" s="534"/>
      <c r="P62" s="534"/>
      <c r="Q62" s="534"/>
      <c r="R62" s="534"/>
      <c r="S62" s="534"/>
      <c r="T62" s="534"/>
      <c r="U62" s="534"/>
      <c r="V62" s="534"/>
      <c r="W62" s="534"/>
      <c r="X62" s="534"/>
      <c r="Y62" s="534"/>
      <c r="Z62" s="534"/>
      <c r="AA62" s="534"/>
      <c r="AB62" s="534"/>
      <c r="AC62" s="534"/>
      <c r="AD62" s="534"/>
      <c r="AE62" s="534"/>
      <c r="AF62" s="534"/>
      <c r="AG62" s="534"/>
      <c r="AH62" s="534"/>
      <c r="AI62" s="534"/>
      <c r="AJ62" s="534"/>
      <c r="AK62" s="534"/>
      <c r="AL62" s="534"/>
      <c r="AM62" s="534"/>
      <c r="AN62" s="534"/>
      <c r="AO62" s="534"/>
      <c r="AP62" s="534"/>
      <c r="AQ62" s="534"/>
      <c r="AR62" s="534"/>
      <c r="AS62" s="534"/>
      <c r="AT62" s="534"/>
      <c r="AU62" s="534"/>
      <c r="AV62" s="534"/>
      <c r="AW62" s="534"/>
      <c r="AX62" s="534"/>
      <c r="AY62" s="534"/>
      <c r="AZ62" s="534"/>
      <c r="BA62" s="534"/>
    </row>
    <row r="63" spans="1:53" ht="13.5" customHeight="1" x14ac:dyDescent="0.2">
      <c r="A63" s="407"/>
      <c r="B63" s="537" t="s">
        <v>174</v>
      </c>
      <c r="C63" s="537"/>
      <c r="D63" s="537"/>
      <c r="E63" s="537"/>
      <c r="F63" s="537"/>
      <c r="G63" s="537"/>
      <c r="H63" s="537"/>
      <c r="I63" s="537"/>
      <c r="J63" s="537"/>
      <c r="K63" s="537"/>
      <c r="L63" s="537" t="s">
        <v>175</v>
      </c>
      <c r="M63" s="537"/>
      <c r="N63" s="537"/>
      <c r="O63" s="537"/>
      <c r="P63" s="537"/>
      <c r="Q63" s="537"/>
      <c r="R63" s="537"/>
      <c r="S63" s="537"/>
      <c r="T63" s="537"/>
      <c r="U63" s="537"/>
      <c r="V63" s="537"/>
      <c r="W63" s="537"/>
      <c r="X63" s="537"/>
      <c r="Y63" s="537"/>
      <c r="Z63" s="537"/>
      <c r="AA63" s="537"/>
      <c r="AB63" s="537"/>
      <c r="AC63" s="537"/>
      <c r="AD63" s="537"/>
      <c r="AE63" s="537"/>
      <c r="AF63" s="537"/>
      <c r="AG63" s="537"/>
      <c r="AH63" s="537"/>
      <c r="AI63" s="537"/>
      <c r="AJ63" s="537"/>
      <c r="AK63" s="537"/>
      <c r="AL63" s="537"/>
      <c r="AM63" s="537"/>
      <c r="AN63" s="537"/>
      <c r="AO63" s="537"/>
      <c r="AP63" s="537"/>
      <c r="AQ63" s="537"/>
      <c r="AR63" s="537"/>
      <c r="AS63" s="537"/>
      <c r="AT63" s="537"/>
      <c r="AU63" s="537"/>
      <c r="AV63" s="537"/>
      <c r="AW63" s="537"/>
      <c r="AX63" s="537"/>
      <c r="AY63" s="537"/>
      <c r="AZ63" s="537"/>
      <c r="BA63" s="537"/>
    </row>
    <row r="64" spans="1:53" ht="13.5" customHeight="1" x14ac:dyDescent="0.2">
      <c r="A64" s="407"/>
      <c r="B64" s="537" t="s">
        <v>174</v>
      </c>
      <c r="C64" s="537"/>
      <c r="D64" s="537"/>
      <c r="E64" s="537"/>
      <c r="F64" s="537"/>
      <c r="G64" s="537"/>
      <c r="H64" s="537"/>
      <c r="I64" s="537"/>
      <c r="J64" s="537"/>
      <c r="K64" s="537"/>
      <c r="L64" s="43" t="s">
        <v>133</v>
      </c>
      <c r="M64" s="538">
        <f>AP15</f>
        <v>15</v>
      </c>
      <c r="N64" s="538"/>
      <c r="O64" s="538"/>
      <c r="P64" s="538"/>
      <c r="Q64" s="538"/>
      <c r="R64" s="539" t="str">
        <f>AX15</f>
        <v xml:space="preserve"> Días</v>
      </c>
      <c r="S64" s="539"/>
      <c r="T64" s="539"/>
      <c r="U64" s="42" t="s">
        <v>145</v>
      </c>
      <c r="V64" s="538">
        <f>AP13</f>
        <v>365.25</v>
      </c>
      <c r="W64" s="538"/>
      <c r="X64" s="538"/>
      <c r="Y64" s="538"/>
      <c r="Z64" s="538"/>
      <c r="AA64" s="539" t="str">
        <f>AX13</f>
        <v xml:space="preserve"> Días</v>
      </c>
      <c r="AB64" s="539"/>
      <c r="AC64" s="539"/>
      <c r="AD64" s="43" t="s">
        <v>144</v>
      </c>
      <c r="AE64" s="43" t="s">
        <v>128</v>
      </c>
      <c r="AF64" s="539">
        <v>100</v>
      </c>
      <c r="AG64" s="539"/>
      <c r="AH64" s="539"/>
      <c r="AI64" s="539"/>
      <c r="AJ64" s="539" t="s">
        <v>126</v>
      </c>
      <c r="AK64" s="539"/>
      <c r="AL64" s="542">
        <f>(M64/V64)</f>
        <v>4.1067761806981518E-2</v>
      </c>
      <c r="AM64" s="542"/>
      <c r="AN64" s="43" t="s">
        <v>128</v>
      </c>
      <c r="AO64" s="537" t="s">
        <v>170</v>
      </c>
      <c r="AP64" s="537"/>
      <c r="AQ64" s="537"/>
      <c r="AR64" s="537"/>
      <c r="AS64" s="537"/>
      <c r="AT64" s="537"/>
      <c r="AU64" s="537"/>
      <c r="AV64" s="537"/>
      <c r="AW64" s="537"/>
      <c r="AX64" s="537"/>
      <c r="AY64" s="537"/>
      <c r="AZ64" s="537"/>
      <c r="BA64" s="537"/>
    </row>
    <row r="65" spans="1:53" ht="20.25" customHeight="1" x14ac:dyDescent="0.2">
      <c r="A65" s="406">
        <v>2.2000000000000002</v>
      </c>
      <c r="B65" s="534" t="s">
        <v>176</v>
      </c>
      <c r="C65" s="534"/>
      <c r="D65" s="534"/>
      <c r="E65" s="534"/>
      <c r="F65" s="534"/>
      <c r="G65" s="534"/>
      <c r="H65" s="534"/>
      <c r="I65" s="534"/>
      <c r="J65" s="534"/>
      <c r="K65" s="534"/>
      <c r="L65" s="534" t="s">
        <v>177</v>
      </c>
      <c r="M65" s="534"/>
      <c r="N65" s="534"/>
      <c r="O65" s="534"/>
      <c r="P65" s="534"/>
      <c r="Q65" s="534"/>
      <c r="R65" s="534"/>
      <c r="S65" s="534"/>
      <c r="T65" s="534"/>
      <c r="U65" s="534"/>
      <c r="V65" s="534"/>
      <c r="W65" s="534"/>
      <c r="X65" s="534"/>
      <c r="Y65" s="534"/>
      <c r="Z65" s="534"/>
      <c r="AA65" s="534"/>
      <c r="AB65" s="534"/>
      <c r="AC65" s="534"/>
      <c r="AD65" s="534"/>
      <c r="AE65" s="534"/>
      <c r="AF65" s="534"/>
      <c r="AG65" s="534"/>
      <c r="AH65" s="534"/>
      <c r="AI65" s="534"/>
      <c r="AJ65" s="534"/>
      <c r="AK65" s="534"/>
      <c r="AL65" s="534"/>
      <c r="AM65" s="534"/>
      <c r="AN65" s="534"/>
      <c r="AO65" s="534"/>
      <c r="AP65" s="534"/>
      <c r="AQ65" s="534"/>
      <c r="AR65" s="534"/>
      <c r="AS65" s="534"/>
      <c r="AT65" s="534"/>
      <c r="AU65" s="534"/>
      <c r="AV65" s="534"/>
      <c r="AW65" s="534"/>
      <c r="AX65" s="534"/>
      <c r="AY65" s="534"/>
      <c r="AZ65" s="534"/>
      <c r="BA65" s="534"/>
    </row>
    <row r="66" spans="1:53" ht="20.25" customHeight="1" x14ac:dyDescent="0.2">
      <c r="A66" s="406" t="s">
        <v>178</v>
      </c>
      <c r="B66" s="534" t="s">
        <v>134</v>
      </c>
      <c r="C66" s="534"/>
      <c r="D66" s="534"/>
      <c r="E66" s="534"/>
      <c r="F66" s="534"/>
      <c r="G66" s="534"/>
      <c r="H66" s="534"/>
      <c r="I66" s="534"/>
      <c r="J66" s="534"/>
      <c r="K66" s="534"/>
      <c r="L66" s="534" t="s">
        <v>179</v>
      </c>
      <c r="M66" s="534"/>
      <c r="N66" s="534"/>
      <c r="O66" s="534"/>
      <c r="P66" s="534"/>
      <c r="Q66" s="534"/>
      <c r="R66" s="534"/>
      <c r="S66" s="534"/>
      <c r="T66" s="534"/>
      <c r="U66" s="534"/>
      <c r="V66" s="534"/>
      <c r="W66" s="534"/>
      <c r="X66" s="534"/>
      <c r="Y66" s="534"/>
      <c r="Z66" s="534"/>
      <c r="AA66" s="534"/>
      <c r="AB66" s="534"/>
      <c r="AC66" s="534"/>
      <c r="AD66" s="534"/>
      <c r="AE66" s="534"/>
      <c r="AF66" s="534"/>
      <c r="AG66" s="534"/>
      <c r="AH66" s="534"/>
      <c r="AI66" s="534"/>
      <c r="AJ66" s="534"/>
      <c r="AK66" s="534"/>
      <c r="AL66" s="534"/>
      <c r="AM66" s="534"/>
      <c r="AN66" s="534"/>
      <c r="AO66" s="534"/>
      <c r="AP66" s="534"/>
      <c r="AQ66" s="534"/>
      <c r="AR66" s="534"/>
      <c r="AS66" s="534"/>
      <c r="AT66" s="534"/>
      <c r="AU66" s="534"/>
      <c r="AV66" s="534"/>
      <c r="AW66" s="534"/>
      <c r="AX66" s="534"/>
      <c r="AY66" s="534"/>
      <c r="AZ66" s="534"/>
      <c r="BA66" s="534"/>
    </row>
    <row r="67" spans="1:53" ht="13.5" customHeight="1" x14ac:dyDescent="0.2">
      <c r="A67" s="407"/>
      <c r="B67" s="537" t="s">
        <v>180</v>
      </c>
      <c r="C67" s="537"/>
      <c r="D67" s="537"/>
      <c r="E67" s="537"/>
      <c r="F67" s="537"/>
      <c r="G67" s="537"/>
      <c r="H67" s="537"/>
      <c r="I67" s="537"/>
      <c r="J67" s="537"/>
      <c r="K67" s="537"/>
      <c r="L67" s="537" t="s">
        <v>181</v>
      </c>
      <c r="M67" s="537"/>
      <c r="N67" s="537"/>
      <c r="O67" s="537"/>
      <c r="P67" s="537"/>
      <c r="Q67" s="537"/>
      <c r="R67" s="537" t="s">
        <v>182</v>
      </c>
      <c r="S67" s="537"/>
      <c r="T67" s="537"/>
      <c r="U67" s="537"/>
      <c r="V67" s="537"/>
      <c r="W67" s="537"/>
      <c r="X67" s="537"/>
      <c r="Y67" s="537"/>
      <c r="Z67" s="537"/>
      <c r="AA67" s="537"/>
      <c r="AB67" s="537"/>
      <c r="AC67" s="537"/>
      <c r="AD67" s="537"/>
      <c r="AE67" s="585">
        <f>AT20</f>
        <v>7.5887499999999997E-2</v>
      </c>
      <c r="AF67" s="585"/>
      <c r="AG67" s="585"/>
      <c r="AH67" s="585"/>
      <c r="AI67" s="585"/>
      <c r="AJ67" s="585"/>
      <c r="AK67" s="31"/>
      <c r="AL67" s="537" t="s">
        <v>183</v>
      </c>
      <c r="AM67" s="537"/>
      <c r="AN67" s="537"/>
      <c r="AO67" s="537"/>
      <c r="AP67" s="537"/>
      <c r="AQ67" s="537"/>
      <c r="AR67" s="537"/>
      <c r="AS67" s="537"/>
      <c r="AT67" s="537"/>
      <c r="AU67" s="537"/>
      <c r="AV67" s="537"/>
      <c r="AW67" s="537"/>
      <c r="AX67" s="537"/>
      <c r="AY67" s="537"/>
      <c r="AZ67" s="537"/>
      <c r="BA67" s="537"/>
    </row>
    <row r="68" spans="1:53" ht="13.5" customHeight="1" x14ac:dyDescent="0.2">
      <c r="A68" s="407"/>
      <c r="B68" s="537" t="s">
        <v>184</v>
      </c>
      <c r="C68" s="537"/>
      <c r="D68" s="537"/>
      <c r="E68" s="537"/>
      <c r="F68" s="537"/>
      <c r="G68" s="537"/>
      <c r="H68" s="537"/>
      <c r="I68" s="537"/>
      <c r="J68" s="537"/>
      <c r="K68" s="537"/>
      <c r="L68" s="537" t="s">
        <v>181</v>
      </c>
      <c r="M68" s="537"/>
      <c r="N68" s="537"/>
      <c r="O68" s="537"/>
      <c r="P68" s="537"/>
      <c r="Q68" s="537"/>
      <c r="R68" s="537" t="s">
        <v>182</v>
      </c>
      <c r="S68" s="537"/>
      <c r="T68" s="537"/>
      <c r="U68" s="537"/>
      <c r="V68" s="537"/>
      <c r="W68" s="537"/>
      <c r="X68" s="537"/>
      <c r="Y68" s="537"/>
      <c r="Z68" s="537"/>
      <c r="AA68" s="537"/>
      <c r="AB68" s="537"/>
      <c r="AC68" s="537"/>
      <c r="AD68" s="537"/>
      <c r="AE68" s="585">
        <f>AP20</f>
        <v>7.5887499999999997E-2</v>
      </c>
      <c r="AF68" s="585"/>
      <c r="AG68" s="585"/>
      <c r="AH68" s="585"/>
      <c r="AI68" s="585"/>
      <c r="AJ68" s="585"/>
      <c r="AK68" s="31"/>
      <c r="AL68" s="537" t="s">
        <v>185</v>
      </c>
      <c r="AM68" s="537"/>
      <c r="AN68" s="537"/>
      <c r="AO68" s="537"/>
      <c r="AP68" s="537"/>
      <c r="AQ68" s="537"/>
      <c r="AR68" s="537"/>
      <c r="AS68" s="537"/>
      <c r="AT68" s="537"/>
      <c r="AU68" s="537"/>
      <c r="AV68" s="537"/>
      <c r="AW68" s="537"/>
      <c r="AX68" s="537"/>
      <c r="AY68" s="537"/>
      <c r="AZ68" s="537"/>
      <c r="BA68" s="537"/>
    </row>
    <row r="69" spans="1:53" ht="13.5" customHeight="1" x14ac:dyDescent="0.2">
      <c r="A69" s="407"/>
      <c r="B69" s="586" t="s">
        <v>186</v>
      </c>
      <c r="C69" s="586"/>
      <c r="D69" s="586"/>
      <c r="E69" s="586"/>
      <c r="F69" s="586"/>
      <c r="G69" s="586"/>
      <c r="H69" s="586"/>
      <c r="I69" s="586"/>
      <c r="J69" s="586"/>
      <c r="K69" s="586"/>
      <c r="L69" s="586"/>
      <c r="M69" s="586"/>
      <c r="N69" s="586"/>
      <c r="O69" s="586"/>
      <c r="P69" s="586"/>
      <c r="Q69" s="586"/>
      <c r="R69" s="586"/>
      <c r="S69" s="586"/>
      <c r="T69" s="586"/>
      <c r="U69" s="586"/>
      <c r="V69" s="586"/>
      <c r="W69" s="586"/>
      <c r="X69" s="586"/>
      <c r="Y69" s="586"/>
      <c r="Z69" s="586"/>
      <c r="AA69" s="586"/>
      <c r="AB69" s="586"/>
      <c r="AC69" s="586"/>
      <c r="AD69" s="586"/>
      <c r="AE69" s="586"/>
      <c r="AF69" s="586"/>
      <c r="AG69" s="586"/>
      <c r="AH69" s="586"/>
      <c r="AI69" s="586"/>
      <c r="AJ69" s="586"/>
      <c r="AK69" s="586"/>
      <c r="AL69" s="586"/>
      <c r="AM69" s="586"/>
      <c r="AN69" s="586"/>
      <c r="AO69" s="586"/>
      <c r="AP69" s="586"/>
      <c r="AQ69" s="586"/>
      <c r="AR69" s="586"/>
      <c r="AS69" s="586"/>
      <c r="AT69" s="586"/>
      <c r="AU69" s="586"/>
      <c r="AV69" s="586"/>
      <c r="AW69" s="586"/>
      <c r="AX69" s="586"/>
      <c r="AY69" s="586"/>
      <c r="AZ69" s="586"/>
      <c r="BA69" s="586"/>
    </row>
    <row r="70" spans="1:53" ht="13.5" customHeight="1" x14ac:dyDescent="0.2">
      <c r="A70" s="407"/>
      <c r="B70" s="576" t="s">
        <v>572</v>
      </c>
      <c r="C70" s="576"/>
      <c r="D70" s="576"/>
      <c r="E70" s="576"/>
      <c r="F70" s="576"/>
      <c r="G70" s="576"/>
      <c r="H70" s="576"/>
      <c r="I70" s="576"/>
      <c r="J70" s="576"/>
      <c r="K70" s="576"/>
      <c r="L70" s="576"/>
      <c r="M70" s="576"/>
      <c r="N70" s="576"/>
      <c r="O70" s="576"/>
      <c r="P70" s="576"/>
      <c r="Q70" s="576"/>
      <c r="R70" s="576"/>
      <c r="S70" s="576"/>
      <c r="T70" s="576"/>
      <c r="U70" s="576"/>
      <c r="V70" s="576"/>
      <c r="W70" s="576"/>
      <c r="X70" s="576"/>
      <c r="Y70" s="576"/>
      <c r="Z70" s="576"/>
      <c r="AA70" s="576"/>
      <c r="AB70" s="576"/>
      <c r="AC70" s="576"/>
      <c r="AD70" s="576"/>
      <c r="AE70" s="576"/>
      <c r="AF70" s="576"/>
      <c r="AG70" s="576"/>
      <c r="AH70" s="576"/>
      <c r="AI70" s="576"/>
      <c r="AJ70" s="576"/>
      <c r="AK70" s="576"/>
      <c r="AL70" s="576"/>
      <c r="AM70" s="576"/>
      <c r="AN70" s="576"/>
      <c r="AO70" s="576"/>
      <c r="AP70" s="576"/>
      <c r="AQ70" s="576"/>
      <c r="AR70" s="576"/>
      <c r="AS70" s="576"/>
      <c r="AT70" s="576"/>
      <c r="AU70" s="576"/>
      <c r="AV70" s="576"/>
      <c r="AW70" s="576"/>
      <c r="AX70" s="576"/>
      <c r="AY70" s="576"/>
      <c r="AZ70" s="576"/>
      <c r="BA70" s="576"/>
    </row>
    <row r="71" spans="1:53" ht="13.5" customHeight="1" x14ac:dyDescent="0.2">
      <c r="A71" s="407"/>
      <c r="B71" s="576" t="s">
        <v>573</v>
      </c>
      <c r="C71" s="576"/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6"/>
      <c r="T71" s="576"/>
      <c r="U71" s="576"/>
      <c r="V71" s="576"/>
      <c r="W71" s="576"/>
      <c r="X71" s="576"/>
      <c r="Y71" s="576"/>
      <c r="Z71" s="576"/>
      <c r="AA71" s="576"/>
      <c r="AB71" s="576"/>
      <c r="AC71" s="576"/>
      <c r="AD71" s="576"/>
      <c r="AE71" s="576"/>
      <c r="AF71" s="576"/>
      <c r="AG71" s="576"/>
      <c r="AH71" s="576"/>
      <c r="AI71" s="576"/>
      <c r="AJ71" s="576"/>
      <c r="AK71" s="576"/>
      <c r="AL71" s="576"/>
      <c r="AM71" s="576"/>
      <c r="AN71" s="576"/>
      <c r="AO71" s="576"/>
      <c r="AP71" s="576"/>
      <c r="AQ71" s="576"/>
      <c r="AR71" s="576"/>
      <c r="AS71" s="576"/>
      <c r="AT71" s="576"/>
      <c r="AU71" s="576"/>
      <c r="AV71" s="576"/>
      <c r="AW71" s="576"/>
      <c r="AX71" s="576"/>
      <c r="AY71" s="576"/>
      <c r="AZ71" s="576"/>
      <c r="BA71" s="576"/>
    </row>
    <row r="72" spans="1:53" ht="13.5" customHeight="1" x14ac:dyDescent="0.2">
      <c r="A72" s="407"/>
      <c r="B72" s="576" t="s">
        <v>574</v>
      </c>
      <c r="C72" s="576"/>
      <c r="D72" s="576"/>
      <c r="E72" s="576"/>
      <c r="F72" s="576"/>
      <c r="G72" s="576"/>
      <c r="H72" s="576"/>
      <c r="I72" s="576"/>
      <c r="J72" s="576"/>
      <c r="K72" s="576"/>
      <c r="L72" s="576"/>
      <c r="M72" s="576"/>
      <c r="N72" s="576"/>
      <c r="O72" s="576"/>
      <c r="P72" s="576"/>
      <c r="Q72" s="576"/>
      <c r="R72" s="576"/>
      <c r="S72" s="576"/>
      <c r="T72" s="576"/>
      <c r="U72" s="576"/>
      <c r="V72" s="576"/>
      <c r="W72" s="576"/>
      <c r="X72" s="576"/>
      <c r="Y72" s="576"/>
      <c r="Z72" s="576"/>
      <c r="AA72" s="576"/>
      <c r="AB72" s="576"/>
      <c r="AC72" s="576"/>
      <c r="AD72" s="576"/>
      <c r="AE72" s="576"/>
      <c r="AF72" s="576"/>
      <c r="AG72" s="576"/>
      <c r="AH72" s="576"/>
      <c r="AI72" s="576"/>
      <c r="AJ72" s="576"/>
      <c r="AK72" s="576"/>
      <c r="AL72" s="576"/>
      <c r="AM72" s="576"/>
      <c r="AN72" s="576"/>
      <c r="AO72" s="576"/>
      <c r="AP72" s="576"/>
      <c r="AQ72" s="576"/>
      <c r="AR72" s="576"/>
      <c r="AS72" s="576"/>
      <c r="AT72" s="576"/>
      <c r="AU72" s="576"/>
      <c r="AV72" s="576"/>
      <c r="AW72" s="576"/>
      <c r="AX72" s="576"/>
      <c r="AY72" s="576"/>
      <c r="AZ72" s="576"/>
      <c r="BA72" s="576"/>
    </row>
    <row r="73" spans="1:53" ht="13.5" customHeight="1" x14ac:dyDescent="0.2">
      <c r="A73" s="45"/>
      <c r="B73" s="576" t="s">
        <v>575</v>
      </c>
      <c r="C73" s="576"/>
      <c r="D73" s="576"/>
      <c r="E73" s="576"/>
      <c r="F73" s="576"/>
      <c r="G73" s="576"/>
      <c r="H73" s="576"/>
      <c r="I73" s="576"/>
      <c r="J73" s="576"/>
      <c r="K73" s="576"/>
      <c r="L73" s="576"/>
      <c r="M73" s="576"/>
      <c r="N73" s="576"/>
      <c r="O73" s="576"/>
      <c r="P73" s="576"/>
      <c r="Q73" s="576"/>
      <c r="R73" s="576"/>
      <c r="S73" s="576"/>
      <c r="T73" s="576"/>
      <c r="U73" s="576"/>
      <c r="V73" s="576"/>
      <c r="W73" s="576"/>
      <c r="X73" s="576"/>
      <c r="Y73" s="576"/>
      <c r="Z73" s="576"/>
      <c r="AA73" s="576"/>
      <c r="AB73" s="576"/>
      <c r="AC73" s="576"/>
      <c r="AD73" s="576"/>
      <c r="AE73" s="576"/>
      <c r="AF73" s="576"/>
      <c r="AG73" s="576"/>
      <c r="AH73" s="576"/>
      <c r="AI73" s="576"/>
      <c r="AJ73" s="576"/>
      <c r="AK73" s="576"/>
      <c r="AL73" s="576"/>
      <c r="AM73" s="576"/>
      <c r="AN73" s="576"/>
      <c r="AO73" s="576"/>
      <c r="AP73" s="576"/>
      <c r="AQ73" s="576"/>
      <c r="AR73" s="576"/>
      <c r="AS73" s="576"/>
      <c r="AT73" s="576"/>
      <c r="AU73" s="576"/>
      <c r="AV73" s="576"/>
      <c r="AW73" s="576"/>
      <c r="AX73" s="576"/>
      <c r="AY73" s="576"/>
      <c r="AZ73" s="576"/>
      <c r="BA73" s="576"/>
    </row>
    <row r="74" spans="1:53" ht="20.25" customHeight="1" x14ac:dyDescent="0.2">
      <c r="A74" s="406" t="s">
        <v>187</v>
      </c>
      <c r="B74" s="534" t="s">
        <v>135</v>
      </c>
      <c r="C74" s="534"/>
      <c r="D74" s="534"/>
      <c r="E74" s="534"/>
      <c r="F74" s="534"/>
      <c r="G74" s="534"/>
      <c r="H74" s="534"/>
      <c r="I74" s="534"/>
      <c r="J74" s="534"/>
      <c r="K74" s="534"/>
      <c r="L74" s="534" t="s">
        <v>188</v>
      </c>
      <c r="M74" s="534"/>
      <c r="N74" s="534"/>
      <c r="O74" s="534"/>
      <c r="P74" s="534"/>
      <c r="Q74" s="534"/>
      <c r="R74" s="534"/>
      <c r="S74" s="534"/>
      <c r="T74" s="534"/>
      <c r="U74" s="534"/>
      <c r="V74" s="534"/>
      <c r="W74" s="534"/>
      <c r="X74" s="534"/>
      <c r="Y74" s="534"/>
      <c r="Z74" s="534"/>
      <c r="AA74" s="534"/>
      <c r="AB74" s="534"/>
      <c r="AC74" s="534"/>
      <c r="AD74" s="534"/>
      <c r="AE74" s="534"/>
      <c r="AF74" s="534"/>
      <c r="AG74" s="534"/>
      <c r="AH74" s="534"/>
      <c r="AI74" s="534"/>
      <c r="AJ74" s="534"/>
      <c r="AK74" s="534"/>
      <c r="AL74" s="534"/>
      <c r="AM74" s="534"/>
      <c r="AN74" s="534"/>
      <c r="AO74" s="534"/>
      <c r="AP74" s="534"/>
      <c r="AQ74" s="534"/>
      <c r="AR74" s="534"/>
      <c r="AS74" s="534"/>
      <c r="AT74" s="534"/>
      <c r="AU74" s="534"/>
      <c r="AV74" s="534"/>
      <c r="AW74" s="534"/>
      <c r="AX74" s="534"/>
      <c r="AY74" s="534"/>
      <c r="AZ74" s="534"/>
      <c r="BA74" s="534"/>
    </row>
    <row r="75" spans="1:53" ht="13.5" customHeight="1" x14ac:dyDescent="0.2">
      <c r="A75" s="407"/>
      <c r="B75" s="537" t="s">
        <v>180</v>
      </c>
      <c r="C75" s="537"/>
      <c r="D75" s="537"/>
      <c r="E75" s="537"/>
      <c r="F75" s="537"/>
      <c r="G75" s="537"/>
      <c r="H75" s="537"/>
      <c r="I75" s="537"/>
      <c r="J75" s="537"/>
      <c r="K75" s="537"/>
      <c r="L75" s="537" t="s">
        <v>189</v>
      </c>
      <c r="M75" s="537"/>
      <c r="N75" s="537"/>
      <c r="O75" s="537"/>
      <c r="P75" s="537"/>
      <c r="Q75" s="537"/>
      <c r="R75" s="537" t="s">
        <v>182</v>
      </c>
      <c r="S75" s="537"/>
      <c r="T75" s="537"/>
      <c r="U75" s="537"/>
      <c r="V75" s="537"/>
      <c r="W75" s="537"/>
      <c r="X75" s="537"/>
      <c r="Y75" s="537"/>
      <c r="Z75" s="537"/>
      <c r="AA75" s="537"/>
      <c r="AB75" s="537"/>
      <c r="AC75" s="537"/>
      <c r="AD75" s="537"/>
      <c r="AE75" s="587">
        <f>AT21</f>
        <v>1.4250000000000001E-2</v>
      </c>
      <c r="AF75" s="587"/>
      <c r="AG75" s="587"/>
      <c r="AH75" s="587"/>
      <c r="AI75" s="587"/>
      <c r="AJ75" s="587"/>
      <c r="AK75" s="31"/>
      <c r="AL75" s="537" t="s">
        <v>183</v>
      </c>
      <c r="AM75" s="537"/>
      <c r="AN75" s="537"/>
      <c r="AO75" s="537"/>
      <c r="AP75" s="537"/>
      <c r="AQ75" s="537"/>
      <c r="AR75" s="537"/>
      <c r="AS75" s="537"/>
      <c r="AT75" s="537"/>
      <c r="AU75" s="537"/>
      <c r="AV75" s="537"/>
      <c r="AW75" s="537"/>
      <c r="AX75" s="537"/>
      <c r="AY75" s="537"/>
      <c r="AZ75" s="537"/>
      <c r="BA75" s="537"/>
    </row>
    <row r="76" spans="1:53" ht="13.5" customHeight="1" x14ac:dyDescent="0.2">
      <c r="A76" s="407"/>
      <c r="B76" s="537" t="s">
        <v>184</v>
      </c>
      <c r="C76" s="537"/>
      <c r="D76" s="537"/>
      <c r="E76" s="537"/>
      <c r="F76" s="537"/>
      <c r="G76" s="537"/>
      <c r="H76" s="537"/>
      <c r="I76" s="537"/>
      <c r="J76" s="537"/>
      <c r="K76" s="537"/>
      <c r="L76" s="537" t="s">
        <v>189</v>
      </c>
      <c r="M76" s="537"/>
      <c r="N76" s="537"/>
      <c r="O76" s="537"/>
      <c r="P76" s="537"/>
      <c r="Q76" s="537"/>
      <c r="R76" s="537" t="s">
        <v>182</v>
      </c>
      <c r="S76" s="537"/>
      <c r="T76" s="537"/>
      <c r="U76" s="537"/>
      <c r="V76" s="537"/>
      <c r="W76" s="537"/>
      <c r="X76" s="537"/>
      <c r="Y76" s="537"/>
      <c r="Z76" s="537"/>
      <c r="AA76" s="537"/>
      <c r="AB76" s="537"/>
      <c r="AC76" s="537"/>
      <c r="AD76" s="537"/>
      <c r="AE76" s="587">
        <f>AP21</f>
        <v>1.0500000000000001E-2</v>
      </c>
      <c r="AF76" s="587"/>
      <c r="AG76" s="587"/>
      <c r="AH76" s="587"/>
      <c r="AI76" s="587"/>
      <c r="AJ76" s="587"/>
      <c r="AK76" s="31"/>
      <c r="AL76" s="537" t="s">
        <v>185</v>
      </c>
      <c r="AM76" s="537"/>
      <c r="AN76" s="537"/>
      <c r="AO76" s="537"/>
      <c r="AP76" s="537"/>
      <c r="AQ76" s="537"/>
      <c r="AR76" s="537"/>
      <c r="AS76" s="537"/>
      <c r="AT76" s="537"/>
      <c r="AU76" s="537"/>
      <c r="AV76" s="537"/>
      <c r="AW76" s="537"/>
      <c r="AX76" s="537"/>
      <c r="AY76" s="537"/>
      <c r="AZ76" s="537"/>
      <c r="BA76" s="537"/>
    </row>
    <row r="77" spans="1:53" ht="20.25" customHeight="1" x14ac:dyDescent="0.2">
      <c r="A77" s="406" t="s">
        <v>190</v>
      </c>
      <c r="B77" s="534" t="s">
        <v>136</v>
      </c>
      <c r="C77" s="534"/>
      <c r="D77" s="534"/>
      <c r="E77" s="534"/>
      <c r="F77" s="534"/>
      <c r="G77" s="534"/>
      <c r="H77" s="534"/>
      <c r="I77" s="534"/>
      <c r="J77" s="534"/>
      <c r="K77" s="534"/>
      <c r="L77" s="534" t="s">
        <v>191</v>
      </c>
      <c r="M77" s="534"/>
      <c r="N77" s="534"/>
      <c r="O77" s="534"/>
      <c r="P77" s="534"/>
      <c r="Q77" s="534"/>
      <c r="R77" s="534"/>
      <c r="S77" s="534"/>
      <c r="T77" s="534"/>
      <c r="U77" s="534"/>
      <c r="V77" s="534"/>
      <c r="W77" s="534"/>
      <c r="X77" s="534"/>
      <c r="Y77" s="534"/>
      <c r="Z77" s="534"/>
      <c r="AA77" s="534"/>
      <c r="AB77" s="534"/>
      <c r="AC77" s="534"/>
      <c r="AD77" s="534"/>
      <c r="AE77" s="534"/>
      <c r="AF77" s="534"/>
      <c r="AG77" s="534"/>
      <c r="AH77" s="534"/>
      <c r="AI77" s="534"/>
      <c r="AJ77" s="534"/>
      <c r="AK77" s="534"/>
      <c r="AL77" s="534"/>
      <c r="AM77" s="534"/>
      <c r="AN77" s="534"/>
      <c r="AO77" s="534"/>
      <c r="AP77" s="534"/>
      <c r="AQ77" s="534"/>
      <c r="AR77" s="534"/>
      <c r="AS77" s="534"/>
      <c r="AT77" s="534"/>
      <c r="AU77" s="534"/>
      <c r="AV77" s="534"/>
      <c r="AW77" s="534"/>
      <c r="AX77" s="534"/>
      <c r="AY77" s="534"/>
      <c r="AZ77" s="534"/>
      <c r="BA77" s="534"/>
    </row>
    <row r="78" spans="1:53" ht="13.5" customHeight="1" x14ac:dyDescent="0.2">
      <c r="A78" s="407"/>
      <c r="B78" s="537" t="s">
        <v>192</v>
      </c>
      <c r="C78" s="537"/>
      <c r="D78" s="537"/>
      <c r="E78" s="537"/>
      <c r="F78" s="537"/>
      <c r="G78" s="537"/>
      <c r="H78" s="537"/>
      <c r="I78" s="537"/>
      <c r="J78" s="537"/>
      <c r="K78" s="537"/>
      <c r="L78" s="537" t="s">
        <v>193</v>
      </c>
      <c r="M78" s="537"/>
      <c r="N78" s="537"/>
      <c r="O78" s="537"/>
      <c r="P78" s="537"/>
      <c r="Q78" s="537"/>
      <c r="R78" s="537" t="s">
        <v>583</v>
      </c>
      <c r="S78" s="537"/>
      <c r="T78" s="537"/>
      <c r="U78" s="537"/>
      <c r="V78" s="537"/>
      <c r="W78" s="537"/>
      <c r="X78" s="537"/>
      <c r="Y78" s="537"/>
      <c r="Z78" s="537"/>
      <c r="AA78" s="537"/>
      <c r="AB78" s="537"/>
      <c r="AC78" s="537"/>
      <c r="AD78" s="537"/>
      <c r="AE78" s="588">
        <f>AT22</f>
        <v>0.20399999999999999</v>
      </c>
      <c r="AF78" s="588"/>
      <c r="AG78" s="588"/>
      <c r="AH78" s="588"/>
      <c r="AI78" s="588"/>
      <c r="AJ78" s="588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46"/>
      <c r="AY78" s="46"/>
      <c r="AZ78" s="46"/>
      <c r="BA78" s="46"/>
    </row>
    <row r="79" spans="1:53" ht="13.5" customHeight="1" x14ac:dyDescent="0.2">
      <c r="A79" s="407"/>
      <c r="B79" s="576" t="s">
        <v>194</v>
      </c>
      <c r="C79" s="576"/>
      <c r="D79" s="576"/>
      <c r="E79" s="576"/>
      <c r="F79" s="576"/>
      <c r="G79" s="576"/>
      <c r="H79" s="576"/>
      <c r="I79" s="576"/>
      <c r="J79" s="576"/>
      <c r="K79" s="576"/>
      <c r="L79" s="576"/>
      <c r="M79" s="576"/>
      <c r="N79" s="576"/>
      <c r="O79" s="576"/>
      <c r="P79" s="576"/>
      <c r="Q79" s="576"/>
      <c r="R79" s="576"/>
      <c r="S79" s="576"/>
      <c r="T79" s="576"/>
      <c r="U79" s="576"/>
      <c r="V79" s="576"/>
      <c r="W79" s="576"/>
      <c r="X79" s="576"/>
      <c r="Y79" s="576"/>
      <c r="Z79" s="576"/>
      <c r="AA79" s="576"/>
      <c r="AB79" s="576"/>
      <c r="AC79" s="576"/>
      <c r="AD79" s="576"/>
      <c r="AE79" s="576"/>
      <c r="AF79" s="576"/>
      <c r="AG79" s="576"/>
      <c r="AH79" s="576"/>
      <c r="AI79" s="576"/>
      <c r="AJ79" s="576"/>
      <c r="AK79" s="576"/>
      <c r="AL79" s="576"/>
      <c r="AM79" s="576"/>
      <c r="AN79" s="576"/>
      <c r="AO79" s="576"/>
      <c r="AP79" s="576"/>
      <c r="AQ79" s="576"/>
      <c r="AR79" s="576"/>
      <c r="AS79" s="576"/>
      <c r="AT79" s="576"/>
      <c r="AU79" s="576"/>
      <c r="AV79" s="576"/>
      <c r="AW79" s="576"/>
      <c r="AX79" s="576"/>
      <c r="AY79" s="576"/>
      <c r="AZ79" s="576"/>
      <c r="BA79" s="576"/>
    </row>
    <row r="80" spans="1:53" ht="13.5" customHeight="1" x14ac:dyDescent="0.2">
      <c r="A80" s="407"/>
      <c r="B80" s="576" t="s">
        <v>195</v>
      </c>
      <c r="C80" s="576"/>
      <c r="D80" s="576"/>
      <c r="E80" s="576"/>
      <c r="F80" s="576"/>
      <c r="G80" s="576"/>
      <c r="H80" s="576"/>
      <c r="I80" s="576"/>
      <c r="J80" s="576"/>
      <c r="K80" s="576"/>
      <c r="L80" s="576"/>
      <c r="M80" s="576"/>
      <c r="N80" s="576"/>
      <c r="O80" s="576"/>
      <c r="P80" s="576"/>
      <c r="Q80" s="576"/>
      <c r="R80" s="576"/>
      <c r="S80" s="576"/>
      <c r="T80" s="576"/>
      <c r="U80" s="576"/>
      <c r="V80" s="576"/>
      <c r="W80" s="576"/>
      <c r="X80" s="576"/>
      <c r="Y80" s="576"/>
      <c r="Z80" s="576"/>
      <c r="AA80" s="576"/>
      <c r="AB80" s="576"/>
      <c r="AC80" s="576"/>
      <c r="AD80" s="576"/>
      <c r="AE80" s="576"/>
      <c r="AF80" s="576"/>
      <c r="AG80" s="576"/>
      <c r="AH80" s="576"/>
      <c r="AI80" s="576"/>
      <c r="AJ80" s="576"/>
      <c r="AK80" s="576"/>
      <c r="AL80" s="576"/>
      <c r="AM80" s="576"/>
      <c r="AN80" s="576"/>
      <c r="AO80" s="576"/>
      <c r="AP80" s="576"/>
      <c r="AQ80" s="576"/>
      <c r="AR80" s="576"/>
      <c r="AS80" s="576"/>
      <c r="AT80" s="576"/>
      <c r="AU80" s="576"/>
      <c r="AV80" s="576"/>
      <c r="AW80" s="576"/>
      <c r="AX80" s="576"/>
      <c r="AY80" s="576"/>
      <c r="AZ80" s="576"/>
      <c r="BA80" s="576"/>
    </row>
    <row r="81" spans="1:53" ht="20.25" customHeight="1" x14ac:dyDescent="0.2">
      <c r="A81" s="406" t="s">
        <v>196</v>
      </c>
      <c r="B81" s="534" t="s">
        <v>137</v>
      </c>
      <c r="C81" s="534"/>
      <c r="D81" s="534"/>
      <c r="E81" s="534"/>
      <c r="F81" s="534"/>
      <c r="G81" s="534"/>
      <c r="H81" s="534"/>
      <c r="I81" s="534"/>
      <c r="J81" s="534"/>
      <c r="K81" s="534"/>
      <c r="L81" s="534" t="s">
        <v>197</v>
      </c>
      <c r="M81" s="534"/>
      <c r="N81" s="534"/>
      <c r="O81" s="534"/>
      <c r="P81" s="534"/>
      <c r="Q81" s="534"/>
      <c r="R81" s="534"/>
      <c r="S81" s="534"/>
      <c r="T81" s="534"/>
      <c r="U81" s="534"/>
      <c r="V81" s="534"/>
      <c r="W81" s="534"/>
      <c r="X81" s="534"/>
      <c r="Y81" s="534"/>
      <c r="Z81" s="534"/>
      <c r="AA81" s="534"/>
      <c r="AB81" s="534"/>
      <c r="AC81" s="534"/>
      <c r="AD81" s="534"/>
      <c r="AE81" s="534"/>
      <c r="AF81" s="534"/>
      <c r="AG81" s="534"/>
      <c r="AH81" s="534"/>
      <c r="AI81" s="534"/>
      <c r="AJ81" s="534"/>
      <c r="AK81" s="534"/>
      <c r="AL81" s="534"/>
      <c r="AM81" s="534"/>
      <c r="AN81" s="534"/>
      <c r="AO81" s="534"/>
      <c r="AP81" s="534"/>
      <c r="AQ81" s="534"/>
      <c r="AR81" s="534"/>
      <c r="AS81" s="534"/>
      <c r="AT81" s="534"/>
      <c r="AU81" s="534"/>
      <c r="AV81" s="534"/>
      <c r="AW81" s="534"/>
      <c r="AX81" s="534"/>
      <c r="AY81" s="534"/>
      <c r="AZ81" s="534"/>
      <c r="BA81" s="534"/>
    </row>
    <row r="82" spans="1:53" ht="13.5" customHeight="1" x14ac:dyDescent="0.2">
      <c r="A82" s="407"/>
      <c r="B82" s="537" t="s">
        <v>180</v>
      </c>
      <c r="C82" s="537"/>
      <c r="D82" s="537"/>
      <c r="E82" s="537"/>
      <c r="F82" s="537"/>
      <c r="G82" s="537"/>
      <c r="H82" s="537"/>
      <c r="I82" s="537"/>
      <c r="J82" s="537"/>
      <c r="K82" s="537"/>
      <c r="L82" s="537" t="s">
        <v>198</v>
      </c>
      <c r="M82" s="537"/>
      <c r="N82" s="537"/>
      <c r="O82" s="537"/>
      <c r="P82" s="537"/>
      <c r="Q82" s="537"/>
      <c r="R82" s="537" t="s">
        <v>582</v>
      </c>
      <c r="S82" s="537"/>
      <c r="T82" s="537"/>
      <c r="U82" s="537"/>
      <c r="V82" s="537"/>
      <c r="W82" s="537"/>
      <c r="X82" s="537"/>
      <c r="Y82" s="537"/>
      <c r="Z82" s="537"/>
      <c r="AA82" s="537"/>
      <c r="AB82" s="537"/>
      <c r="AC82" s="537"/>
      <c r="AD82" s="537"/>
      <c r="AE82" s="587">
        <f>AT23</f>
        <v>1.4999999999999999E-2</v>
      </c>
      <c r="AF82" s="587"/>
      <c r="AG82" s="587"/>
      <c r="AH82" s="587"/>
      <c r="AI82" s="587"/>
      <c r="AJ82" s="587"/>
      <c r="AK82" s="31"/>
      <c r="AL82" s="537" t="s">
        <v>183</v>
      </c>
      <c r="AM82" s="537"/>
      <c r="AN82" s="537"/>
      <c r="AO82" s="537"/>
      <c r="AP82" s="537"/>
      <c r="AQ82" s="537"/>
      <c r="AR82" s="537"/>
      <c r="AS82" s="537"/>
      <c r="AT82" s="537"/>
      <c r="AU82" s="537"/>
      <c r="AV82" s="537"/>
      <c r="AW82" s="537"/>
      <c r="AX82" s="537"/>
      <c r="AY82" s="537"/>
      <c r="AZ82" s="537"/>
      <c r="BA82" s="537"/>
    </row>
    <row r="83" spans="1:53" ht="13.5" customHeight="1" x14ac:dyDescent="0.2">
      <c r="A83" s="407"/>
      <c r="B83" s="537" t="s">
        <v>184</v>
      </c>
      <c r="C83" s="537"/>
      <c r="D83" s="537"/>
      <c r="E83" s="537"/>
      <c r="F83" s="537"/>
      <c r="G83" s="537"/>
      <c r="H83" s="537"/>
      <c r="I83" s="537"/>
      <c r="J83" s="537"/>
      <c r="K83" s="537"/>
      <c r="L83" s="537" t="s">
        <v>198</v>
      </c>
      <c r="M83" s="537"/>
      <c r="N83" s="537"/>
      <c r="O83" s="537"/>
      <c r="P83" s="537"/>
      <c r="Q83" s="537"/>
      <c r="R83" s="537" t="s">
        <v>582</v>
      </c>
      <c r="S83" s="537"/>
      <c r="T83" s="537"/>
      <c r="U83" s="537"/>
      <c r="V83" s="537"/>
      <c r="W83" s="537"/>
      <c r="X83" s="537"/>
      <c r="Y83" s="537"/>
      <c r="Z83" s="537"/>
      <c r="AA83" s="537"/>
      <c r="AB83" s="537"/>
      <c r="AC83" s="537"/>
      <c r="AD83" s="537"/>
      <c r="AE83" s="587">
        <f>AP23</f>
        <v>1.0999999999999999E-2</v>
      </c>
      <c r="AF83" s="587"/>
      <c r="AG83" s="587"/>
      <c r="AH83" s="587"/>
      <c r="AI83" s="587"/>
      <c r="AJ83" s="587"/>
      <c r="AK83" s="31"/>
      <c r="AL83" s="537" t="s">
        <v>185</v>
      </c>
      <c r="AM83" s="537"/>
      <c r="AN83" s="537"/>
      <c r="AO83" s="537"/>
      <c r="AP83" s="537"/>
      <c r="AQ83" s="537"/>
      <c r="AR83" s="537"/>
      <c r="AS83" s="537"/>
      <c r="AT83" s="537"/>
      <c r="AU83" s="537"/>
      <c r="AV83" s="537"/>
      <c r="AW83" s="537"/>
      <c r="AX83" s="537"/>
      <c r="AY83" s="537"/>
      <c r="AZ83" s="537"/>
      <c r="BA83" s="537"/>
    </row>
    <row r="84" spans="1:53" ht="13.5" customHeight="1" x14ac:dyDescent="0.2">
      <c r="A84" s="407"/>
      <c r="B84" s="576" t="s">
        <v>576</v>
      </c>
      <c r="C84" s="576"/>
      <c r="D84" s="576"/>
      <c r="E84" s="576"/>
      <c r="F84" s="576"/>
      <c r="G84" s="576"/>
      <c r="H84" s="576"/>
      <c r="I84" s="576"/>
      <c r="J84" s="576"/>
      <c r="K84" s="576"/>
      <c r="L84" s="576"/>
      <c r="M84" s="576"/>
      <c r="N84" s="576"/>
      <c r="O84" s="576"/>
      <c r="P84" s="576"/>
      <c r="Q84" s="576"/>
      <c r="R84" s="576"/>
      <c r="S84" s="576"/>
      <c r="T84" s="576"/>
      <c r="U84" s="576"/>
      <c r="V84" s="576"/>
      <c r="W84" s="576"/>
      <c r="X84" s="576"/>
      <c r="Y84" s="576"/>
      <c r="Z84" s="576"/>
      <c r="AA84" s="576"/>
      <c r="AB84" s="576"/>
      <c r="AC84" s="576"/>
      <c r="AD84" s="576"/>
      <c r="AE84" s="576"/>
      <c r="AF84" s="576"/>
      <c r="AG84" s="576"/>
      <c r="AH84" s="576"/>
      <c r="AI84" s="576"/>
      <c r="AJ84" s="576"/>
      <c r="AK84" s="576"/>
      <c r="AL84" s="576"/>
      <c r="AM84" s="576"/>
      <c r="AN84" s="576"/>
      <c r="AO84" s="576"/>
      <c r="AP84" s="576"/>
      <c r="AQ84" s="576"/>
      <c r="AR84" s="576"/>
      <c r="AS84" s="576"/>
      <c r="AT84" s="576"/>
      <c r="AU84" s="576"/>
      <c r="AV84" s="576"/>
      <c r="AW84" s="576"/>
      <c r="AX84" s="576"/>
      <c r="AY84" s="576"/>
      <c r="AZ84" s="576"/>
      <c r="BA84" s="576"/>
    </row>
    <row r="85" spans="1:53" ht="13.5" customHeight="1" x14ac:dyDescent="0.2">
      <c r="A85" s="407"/>
      <c r="B85" s="576" t="s">
        <v>577</v>
      </c>
      <c r="C85" s="576"/>
      <c r="D85" s="576"/>
      <c r="E85" s="576"/>
      <c r="F85" s="576"/>
      <c r="G85" s="576"/>
      <c r="H85" s="576"/>
      <c r="I85" s="576"/>
      <c r="J85" s="576"/>
      <c r="K85" s="576"/>
      <c r="L85" s="576"/>
      <c r="M85" s="576"/>
      <c r="N85" s="576"/>
      <c r="O85" s="576"/>
      <c r="P85" s="576"/>
      <c r="Q85" s="576"/>
      <c r="R85" s="576"/>
      <c r="S85" s="576"/>
      <c r="T85" s="576"/>
      <c r="U85" s="576"/>
      <c r="V85" s="576"/>
      <c r="W85" s="576"/>
      <c r="X85" s="576"/>
      <c r="Y85" s="576"/>
      <c r="Z85" s="576"/>
      <c r="AA85" s="576"/>
      <c r="AB85" s="576"/>
      <c r="AC85" s="576"/>
      <c r="AD85" s="576"/>
      <c r="AE85" s="576"/>
      <c r="AF85" s="576"/>
      <c r="AG85" s="576"/>
      <c r="AH85" s="576"/>
      <c r="AI85" s="576"/>
      <c r="AJ85" s="576"/>
      <c r="AK85" s="576"/>
      <c r="AL85" s="576"/>
      <c r="AM85" s="576"/>
      <c r="AN85" s="576"/>
      <c r="AO85" s="576"/>
      <c r="AP85" s="576"/>
      <c r="AQ85" s="576"/>
      <c r="AR85" s="576"/>
      <c r="AS85" s="576"/>
      <c r="AT85" s="576"/>
      <c r="AU85" s="576"/>
      <c r="AV85" s="576"/>
      <c r="AW85" s="576"/>
      <c r="AX85" s="576"/>
      <c r="AY85" s="576"/>
      <c r="AZ85" s="576"/>
      <c r="BA85" s="576"/>
    </row>
    <row r="86" spans="1:53" ht="20.25" customHeight="1" x14ac:dyDescent="0.2">
      <c r="A86" s="406" t="s">
        <v>199</v>
      </c>
      <c r="B86" s="534" t="s">
        <v>138</v>
      </c>
      <c r="C86" s="534"/>
      <c r="D86" s="534"/>
      <c r="E86" s="534"/>
      <c r="F86" s="534"/>
      <c r="G86" s="534"/>
      <c r="H86" s="534"/>
      <c r="I86" s="534"/>
      <c r="J86" s="534"/>
      <c r="K86" s="534"/>
      <c r="L86" s="534" t="s">
        <v>200</v>
      </c>
      <c r="M86" s="534"/>
      <c r="N86" s="534"/>
      <c r="O86" s="534"/>
      <c r="P86" s="534"/>
      <c r="Q86" s="534"/>
      <c r="R86" s="534"/>
      <c r="S86" s="534"/>
      <c r="T86" s="534"/>
      <c r="U86" s="534"/>
      <c r="V86" s="534"/>
      <c r="W86" s="534"/>
      <c r="X86" s="534"/>
      <c r="Y86" s="534"/>
      <c r="Z86" s="534"/>
      <c r="AA86" s="534"/>
      <c r="AB86" s="534"/>
      <c r="AC86" s="534"/>
      <c r="AD86" s="534"/>
      <c r="AE86" s="534"/>
      <c r="AF86" s="534"/>
      <c r="AG86" s="534"/>
      <c r="AH86" s="534"/>
      <c r="AI86" s="534"/>
      <c r="AJ86" s="534"/>
      <c r="AK86" s="534"/>
      <c r="AL86" s="534"/>
      <c r="AM86" s="534"/>
      <c r="AN86" s="534"/>
      <c r="AO86" s="534"/>
      <c r="AP86" s="534"/>
      <c r="AQ86" s="534"/>
      <c r="AR86" s="534"/>
      <c r="AS86" s="534"/>
      <c r="AT86" s="534"/>
      <c r="AU86" s="534"/>
      <c r="AV86" s="534"/>
      <c r="AW86" s="534"/>
      <c r="AX86" s="534"/>
      <c r="AY86" s="534"/>
      <c r="AZ86" s="534"/>
      <c r="BA86" s="534"/>
    </row>
    <row r="87" spans="1:53" ht="13.5" customHeight="1" x14ac:dyDescent="0.2">
      <c r="A87" s="407"/>
      <c r="B87" s="537" t="s">
        <v>180</v>
      </c>
      <c r="C87" s="537"/>
      <c r="D87" s="537"/>
      <c r="E87" s="537"/>
      <c r="F87" s="537"/>
      <c r="G87" s="537"/>
      <c r="H87" s="537"/>
      <c r="I87" s="537"/>
      <c r="J87" s="537"/>
      <c r="K87" s="537"/>
      <c r="L87" s="537" t="s">
        <v>201</v>
      </c>
      <c r="M87" s="537"/>
      <c r="N87" s="537"/>
      <c r="O87" s="537"/>
      <c r="P87" s="537"/>
      <c r="Q87" s="537"/>
      <c r="R87" s="537" t="s">
        <v>182</v>
      </c>
      <c r="S87" s="537"/>
      <c r="T87" s="537"/>
      <c r="U87" s="537"/>
      <c r="V87" s="537"/>
      <c r="W87" s="537"/>
      <c r="X87" s="537"/>
      <c r="Y87" s="537"/>
      <c r="Z87" s="537"/>
      <c r="AA87" s="537"/>
      <c r="AB87" s="537"/>
      <c r="AC87" s="537"/>
      <c r="AD87" s="537"/>
      <c r="AE87" s="587">
        <f>AT24</f>
        <v>9.4999999999999998E-3</v>
      </c>
      <c r="AF87" s="587"/>
      <c r="AG87" s="587"/>
      <c r="AH87" s="587"/>
      <c r="AI87" s="587"/>
      <c r="AJ87" s="587"/>
      <c r="AK87" s="31"/>
      <c r="AL87" s="537" t="s">
        <v>183</v>
      </c>
      <c r="AM87" s="537"/>
      <c r="AN87" s="537"/>
      <c r="AO87" s="537"/>
      <c r="AP87" s="537"/>
      <c r="AQ87" s="537"/>
      <c r="AR87" s="537"/>
      <c r="AS87" s="537"/>
      <c r="AT87" s="537"/>
      <c r="AU87" s="537"/>
      <c r="AV87" s="537"/>
      <c r="AW87" s="537"/>
      <c r="AX87" s="537"/>
      <c r="AY87" s="537"/>
      <c r="AZ87" s="537"/>
      <c r="BA87" s="537"/>
    </row>
    <row r="88" spans="1:53" ht="13.5" customHeight="1" x14ac:dyDescent="0.2">
      <c r="A88" s="407"/>
      <c r="B88" s="537" t="s">
        <v>184</v>
      </c>
      <c r="C88" s="537"/>
      <c r="D88" s="537"/>
      <c r="E88" s="537"/>
      <c r="F88" s="537"/>
      <c r="G88" s="537"/>
      <c r="H88" s="537"/>
      <c r="I88" s="537"/>
      <c r="J88" s="537"/>
      <c r="K88" s="537"/>
      <c r="L88" s="537" t="s">
        <v>201</v>
      </c>
      <c r="M88" s="537"/>
      <c r="N88" s="537"/>
      <c r="O88" s="537"/>
      <c r="P88" s="537"/>
      <c r="Q88" s="537"/>
      <c r="R88" s="537" t="s">
        <v>182</v>
      </c>
      <c r="S88" s="537"/>
      <c r="T88" s="537"/>
      <c r="U88" s="537"/>
      <c r="V88" s="537"/>
      <c r="W88" s="537"/>
      <c r="X88" s="537"/>
      <c r="Y88" s="537"/>
      <c r="Z88" s="537"/>
      <c r="AA88" s="537"/>
      <c r="AB88" s="537"/>
      <c r="AC88" s="537"/>
      <c r="AD88" s="537"/>
      <c r="AE88" s="587">
        <f>AP24</f>
        <v>7.0000000000000001E-3</v>
      </c>
      <c r="AF88" s="587"/>
      <c r="AG88" s="587"/>
      <c r="AH88" s="587"/>
      <c r="AI88" s="587"/>
      <c r="AJ88" s="587"/>
      <c r="AK88" s="31"/>
      <c r="AL88" s="537" t="s">
        <v>185</v>
      </c>
      <c r="AM88" s="537"/>
      <c r="AN88" s="537"/>
      <c r="AO88" s="537"/>
      <c r="AP88" s="537"/>
      <c r="AQ88" s="537"/>
      <c r="AR88" s="537"/>
      <c r="AS88" s="537"/>
      <c r="AT88" s="537"/>
      <c r="AU88" s="537"/>
      <c r="AV88" s="537"/>
      <c r="AW88" s="537"/>
      <c r="AX88" s="537"/>
      <c r="AY88" s="537"/>
      <c r="AZ88" s="537"/>
      <c r="BA88" s="537"/>
    </row>
    <row r="89" spans="1:53" ht="20.25" customHeight="1" x14ac:dyDescent="0.2">
      <c r="A89" s="406" t="s">
        <v>202</v>
      </c>
      <c r="B89" s="534" t="s">
        <v>139</v>
      </c>
      <c r="C89" s="534"/>
      <c r="D89" s="534"/>
      <c r="E89" s="534"/>
      <c r="F89" s="534"/>
      <c r="G89" s="534"/>
      <c r="H89" s="534"/>
      <c r="I89" s="534"/>
      <c r="J89" s="534"/>
      <c r="K89" s="534"/>
      <c r="L89" s="534" t="s">
        <v>203</v>
      </c>
      <c r="M89" s="534"/>
      <c r="N89" s="534"/>
      <c r="O89" s="534"/>
      <c r="P89" s="534"/>
      <c r="Q89" s="534"/>
      <c r="R89" s="534"/>
      <c r="S89" s="534"/>
      <c r="T89" s="534"/>
      <c r="U89" s="534"/>
      <c r="V89" s="534"/>
      <c r="W89" s="534"/>
      <c r="X89" s="534"/>
      <c r="Y89" s="534"/>
      <c r="Z89" s="534"/>
      <c r="AA89" s="534"/>
      <c r="AB89" s="534"/>
      <c r="AC89" s="534"/>
      <c r="AD89" s="534"/>
      <c r="AE89" s="534"/>
      <c r="AF89" s="534"/>
      <c r="AG89" s="534"/>
      <c r="AH89" s="534"/>
      <c r="AI89" s="534"/>
      <c r="AJ89" s="534"/>
      <c r="AK89" s="534"/>
      <c r="AL89" s="534"/>
      <c r="AM89" s="534"/>
      <c r="AN89" s="534"/>
      <c r="AO89" s="534"/>
      <c r="AP89" s="534"/>
      <c r="AQ89" s="534"/>
      <c r="AR89" s="534"/>
      <c r="AS89" s="534"/>
      <c r="AT89" s="534"/>
      <c r="AU89" s="534"/>
      <c r="AV89" s="534"/>
      <c r="AW89" s="534"/>
      <c r="AX89" s="534"/>
      <c r="AY89" s="534"/>
      <c r="AZ89" s="534"/>
      <c r="BA89" s="534"/>
    </row>
    <row r="90" spans="1:53" ht="13.5" customHeight="1" x14ac:dyDescent="0.2">
      <c r="A90" s="407"/>
      <c r="B90" s="537" t="s">
        <v>180</v>
      </c>
      <c r="C90" s="537"/>
      <c r="D90" s="537"/>
      <c r="E90" s="537"/>
      <c r="F90" s="537"/>
      <c r="G90" s="537"/>
      <c r="H90" s="537"/>
      <c r="I90" s="537"/>
      <c r="J90" s="537"/>
      <c r="K90" s="537"/>
      <c r="L90" s="537" t="s">
        <v>204</v>
      </c>
      <c r="M90" s="537"/>
      <c r="N90" s="537"/>
      <c r="O90" s="537"/>
      <c r="P90" s="537"/>
      <c r="Q90" s="537"/>
      <c r="R90" s="537" t="s">
        <v>182</v>
      </c>
      <c r="S90" s="537"/>
      <c r="T90" s="537"/>
      <c r="U90" s="537"/>
      <c r="V90" s="537"/>
      <c r="W90" s="537"/>
      <c r="X90" s="537"/>
      <c r="Y90" s="537"/>
      <c r="Z90" s="537"/>
      <c r="AA90" s="537"/>
      <c r="AB90" s="537"/>
      <c r="AC90" s="537"/>
      <c r="AD90" s="537"/>
      <c r="AE90" s="587">
        <f>AT25</f>
        <v>2.375E-2</v>
      </c>
      <c r="AF90" s="587"/>
      <c r="AG90" s="587"/>
      <c r="AH90" s="587"/>
      <c r="AI90" s="587"/>
      <c r="AJ90" s="587"/>
      <c r="AK90" s="31"/>
      <c r="AL90" s="537" t="s">
        <v>183</v>
      </c>
      <c r="AM90" s="537"/>
      <c r="AN90" s="537"/>
      <c r="AO90" s="537"/>
      <c r="AP90" s="537"/>
      <c r="AQ90" s="537"/>
      <c r="AR90" s="537"/>
      <c r="AS90" s="537"/>
      <c r="AT90" s="537"/>
      <c r="AU90" s="537"/>
      <c r="AV90" s="537"/>
      <c r="AW90" s="537"/>
      <c r="AX90" s="537"/>
      <c r="AY90" s="537"/>
      <c r="AZ90" s="537"/>
      <c r="BA90" s="537"/>
    </row>
    <row r="91" spans="1:53" ht="13.5" customHeight="1" x14ac:dyDescent="0.2">
      <c r="A91" s="407"/>
      <c r="B91" s="537" t="s">
        <v>184</v>
      </c>
      <c r="C91" s="537"/>
      <c r="D91" s="537"/>
      <c r="E91" s="537"/>
      <c r="F91" s="537"/>
      <c r="G91" s="537"/>
      <c r="H91" s="537"/>
      <c r="I91" s="537"/>
      <c r="J91" s="537"/>
      <c r="K91" s="537"/>
      <c r="L91" s="537" t="s">
        <v>204</v>
      </c>
      <c r="M91" s="537"/>
      <c r="N91" s="537"/>
      <c r="O91" s="537"/>
      <c r="P91" s="537"/>
      <c r="Q91" s="537"/>
      <c r="R91" s="537" t="s">
        <v>182</v>
      </c>
      <c r="S91" s="537"/>
      <c r="T91" s="537"/>
      <c r="U91" s="537"/>
      <c r="V91" s="537"/>
      <c r="W91" s="537"/>
      <c r="X91" s="537"/>
      <c r="Y91" s="537"/>
      <c r="Z91" s="537"/>
      <c r="AA91" s="537"/>
      <c r="AB91" s="537"/>
      <c r="AC91" s="537"/>
      <c r="AD91" s="537"/>
      <c r="AE91" s="587">
        <f>AP25</f>
        <v>1.7500000000000002E-2</v>
      </c>
      <c r="AF91" s="587"/>
      <c r="AG91" s="587"/>
      <c r="AH91" s="587"/>
      <c r="AI91" s="587"/>
      <c r="AJ91" s="587"/>
      <c r="AK91" s="31"/>
      <c r="AL91" s="537" t="s">
        <v>185</v>
      </c>
      <c r="AM91" s="537"/>
      <c r="AN91" s="537"/>
      <c r="AO91" s="537"/>
      <c r="AP91" s="537"/>
      <c r="AQ91" s="537"/>
      <c r="AR91" s="537"/>
      <c r="AS91" s="537"/>
      <c r="AT91" s="537"/>
      <c r="AU91" s="537"/>
      <c r="AV91" s="537"/>
      <c r="AW91" s="537"/>
      <c r="AX91" s="537"/>
      <c r="AY91" s="537"/>
      <c r="AZ91" s="537"/>
      <c r="BA91" s="537"/>
    </row>
    <row r="92" spans="1:53" ht="20.25" customHeight="1" x14ac:dyDescent="0.2">
      <c r="A92" s="406" t="s">
        <v>205</v>
      </c>
      <c r="B92" s="534" t="s">
        <v>140</v>
      </c>
      <c r="C92" s="534"/>
      <c r="D92" s="534"/>
      <c r="E92" s="534"/>
      <c r="F92" s="534"/>
      <c r="G92" s="534"/>
      <c r="H92" s="534"/>
      <c r="I92" s="534"/>
      <c r="J92" s="534"/>
      <c r="K92" s="534"/>
      <c r="L92" s="534" t="s">
        <v>206</v>
      </c>
      <c r="M92" s="534"/>
      <c r="N92" s="534"/>
      <c r="O92" s="534"/>
      <c r="P92" s="534"/>
      <c r="Q92" s="534"/>
      <c r="R92" s="534"/>
      <c r="S92" s="534"/>
      <c r="T92" s="534"/>
      <c r="U92" s="534"/>
      <c r="V92" s="534"/>
      <c r="W92" s="534"/>
      <c r="X92" s="534"/>
      <c r="Y92" s="534"/>
      <c r="Z92" s="534"/>
      <c r="AA92" s="534"/>
      <c r="AB92" s="534"/>
      <c r="AC92" s="534"/>
      <c r="AD92" s="534"/>
      <c r="AE92" s="534"/>
      <c r="AF92" s="534"/>
      <c r="AG92" s="534"/>
      <c r="AH92" s="534"/>
      <c r="AI92" s="534"/>
      <c r="AJ92" s="534"/>
      <c r="AK92" s="534"/>
      <c r="AL92" s="534"/>
      <c r="AM92" s="534"/>
      <c r="AN92" s="534"/>
      <c r="AO92" s="534"/>
      <c r="AP92" s="534"/>
      <c r="AQ92" s="534"/>
      <c r="AR92" s="534"/>
      <c r="AS92" s="534"/>
      <c r="AT92" s="534"/>
      <c r="AU92" s="534"/>
      <c r="AV92" s="534"/>
      <c r="AW92" s="534"/>
      <c r="AX92" s="534"/>
      <c r="AY92" s="534"/>
      <c r="AZ92" s="534"/>
      <c r="BA92" s="534"/>
    </row>
    <row r="93" spans="1:53" ht="13.5" customHeight="1" x14ac:dyDescent="0.2">
      <c r="A93" s="407"/>
      <c r="B93" s="537" t="s">
        <v>180</v>
      </c>
      <c r="C93" s="537"/>
      <c r="D93" s="537"/>
      <c r="E93" s="537"/>
      <c r="F93" s="537"/>
      <c r="G93" s="537"/>
      <c r="H93" s="537"/>
      <c r="I93" s="537"/>
      <c r="J93" s="537"/>
      <c r="K93" s="537"/>
      <c r="L93" s="537" t="s">
        <v>207</v>
      </c>
      <c r="M93" s="537"/>
      <c r="N93" s="537"/>
      <c r="O93" s="537"/>
      <c r="P93" s="537"/>
      <c r="Q93" s="537"/>
      <c r="R93" s="537" t="s">
        <v>182</v>
      </c>
      <c r="S93" s="537"/>
      <c r="T93" s="537"/>
      <c r="U93" s="537"/>
      <c r="V93" s="537"/>
      <c r="W93" s="537"/>
      <c r="X93" s="537"/>
      <c r="Y93" s="537"/>
      <c r="Z93" s="537"/>
      <c r="AA93" s="537"/>
      <c r="AB93" s="537"/>
      <c r="AC93" s="537"/>
      <c r="AD93" s="537"/>
      <c r="AE93" s="587">
        <v>0.02</v>
      </c>
      <c r="AF93" s="587"/>
      <c r="AG93" s="587"/>
      <c r="AH93" s="587"/>
      <c r="AI93" s="587"/>
      <c r="AJ93" s="587"/>
      <c r="AK93" s="31"/>
      <c r="AL93" s="537" t="s">
        <v>183</v>
      </c>
      <c r="AM93" s="537"/>
      <c r="AN93" s="537"/>
      <c r="AO93" s="537"/>
      <c r="AP93" s="537"/>
      <c r="AQ93" s="537"/>
      <c r="AR93" s="537"/>
      <c r="AS93" s="537"/>
      <c r="AT93" s="537"/>
      <c r="AU93" s="537"/>
      <c r="AV93" s="537"/>
      <c r="AW93" s="537"/>
      <c r="AX93" s="537"/>
      <c r="AY93" s="537"/>
      <c r="AZ93" s="537"/>
      <c r="BA93" s="537"/>
    </row>
    <row r="94" spans="1:53" ht="13.5" customHeight="1" x14ac:dyDescent="0.2">
      <c r="A94" s="407"/>
      <c r="B94" s="537" t="s">
        <v>184</v>
      </c>
      <c r="C94" s="537"/>
      <c r="D94" s="537"/>
      <c r="E94" s="537"/>
      <c r="F94" s="537"/>
      <c r="G94" s="537"/>
      <c r="H94" s="537"/>
      <c r="I94" s="537"/>
      <c r="J94" s="537"/>
      <c r="K94" s="537"/>
      <c r="L94" s="537" t="s">
        <v>207</v>
      </c>
      <c r="M94" s="537"/>
      <c r="N94" s="537"/>
      <c r="O94" s="537"/>
      <c r="P94" s="537"/>
      <c r="Q94" s="537"/>
      <c r="R94" s="537" t="s">
        <v>182</v>
      </c>
      <c r="S94" s="537"/>
      <c r="T94" s="537"/>
      <c r="U94" s="537"/>
      <c r="V94" s="537"/>
      <c r="W94" s="537"/>
      <c r="X94" s="537"/>
      <c r="Y94" s="537"/>
      <c r="Z94" s="537"/>
      <c r="AA94" s="537"/>
      <c r="AB94" s="537"/>
      <c r="AC94" s="537"/>
      <c r="AD94" s="537"/>
      <c r="AE94" s="587">
        <v>0.02</v>
      </c>
      <c r="AF94" s="587"/>
      <c r="AG94" s="587"/>
      <c r="AH94" s="587"/>
      <c r="AI94" s="587"/>
      <c r="AJ94" s="587"/>
      <c r="AK94" s="31"/>
      <c r="AL94" s="537" t="s">
        <v>185</v>
      </c>
      <c r="AM94" s="537"/>
      <c r="AN94" s="537"/>
      <c r="AO94" s="537"/>
      <c r="AP94" s="537"/>
      <c r="AQ94" s="537"/>
      <c r="AR94" s="537"/>
      <c r="AS94" s="537"/>
      <c r="AT94" s="537"/>
      <c r="AU94" s="537"/>
      <c r="AV94" s="537"/>
      <c r="AW94" s="537"/>
      <c r="AX94" s="537"/>
      <c r="AY94" s="537"/>
      <c r="AZ94" s="537"/>
      <c r="BA94" s="537"/>
    </row>
    <row r="95" spans="1:53" ht="20.25" customHeight="1" x14ac:dyDescent="0.2">
      <c r="A95" s="406" t="s">
        <v>208</v>
      </c>
      <c r="B95" s="534" t="s">
        <v>141</v>
      </c>
      <c r="C95" s="534"/>
      <c r="D95" s="534"/>
      <c r="E95" s="534"/>
      <c r="F95" s="534"/>
      <c r="G95" s="534"/>
      <c r="H95" s="534"/>
      <c r="I95" s="534"/>
      <c r="J95" s="534"/>
      <c r="K95" s="534"/>
      <c r="L95" s="534" t="s">
        <v>209</v>
      </c>
      <c r="M95" s="534"/>
      <c r="N95" s="534"/>
      <c r="O95" s="534"/>
      <c r="P95" s="534"/>
      <c r="Q95" s="534"/>
      <c r="R95" s="534"/>
      <c r="S95" s="534"/>
      <c r="T95" s="534"/>
      <c r="U95" s="534"/>
      <c r="V95" s="534"/>
      <c r="W95" s="534"/>
      <c r="X95" s="534"/>
      <c r="Y95" s="534"/>
      <c r="Z95" s="534"/>
      <c r="AA95" s="534"/>
      <c r="AB95" s="534"/>
      <c r="AC95" s="534"/>
      <c r="AD95" s="534"/>
      <c r="AE95" s="534"/>
      <c r="AF95" s="534"/>
      <c r="AG95" s="534"/>
      <c r="AH95" s="534"/>
      <c r="AI95" s="534"/>
      <c r="AJ95" s="534"/>
      <c r="AK95" s="534"/>
      <c r="AL95" s="534"/>
      <c r="AM95" s="534"/>
      <c r="AN95" s="534"/>
      <c r="AO95" s="534"/>
      <c r="AP95" s="534"/>
      <c r="AQ95" s="534"/>
      <c r="AR95" s="534"/>
      <c r="AS95" s="534"/>
      <c r="AT95" s="534"/>
      <c r="AU95" s="534"/>
      <c r="AV95" s="534"/>
      <c r="AW95" s="534"/>
      <c r="AX95" s="534"/>
      <c r="AY95" s="534"/>
      <c r="AZ95" s="534"/>
      <c r="BA95" s="534"/>
    </row>
    <row r="96" spans="1:53" ht="13.5" customHeight="1" x14ac:dyDescent="0.2">
      <c r="A96" s="407"/>
      <c r="B96" s="537" t="s">
        <v>180</v>
      </c>
      <c r="C96" s="537"/>
      <c r="D96" s="537"/>
      <c r="E96" s="537"/>
      <c r="F96" s="537"/>
      <c r="G96" s="537"/>
      <c r="H96" s="537"/>
      <c r="I96" s="537"/>
      <c r="J96" s="537"/>
      <c r="K96" s="537"/>
      <c r="L96" s="537" t="s">
        <v>210</v>
      </c>
      <c r="M96" s="537"/>
      <c r="N96" s="537"/>
      <c r="O96" s="537"/>
      <c r="P96" s="537"/>
      <c r="Q96" s="537"/>
      <c r="R96" s="537" t="s">
        <v>182</v>
      </c>
      <c r="S96" s="537"/>
      <c r="T96" s="537"/>
      <c r="U96" s="537"/>
      <c r="V96" s="537"/>
      <c r="W96" s="537"/>
      <c r="X96" s="537"/>
      <c r="Y96" s="537"/>
      <c r="Z96" s="537"/>
      <c r="AA96" s="537"/>
      <c r="AB96" s="537"/>
      <c r="AC96" s="537"/>
      <c r="AD96" s="537"/>
      <c r="AE96" s="587">
        <f>AT27</f>
        <v>4.2749999999999996E-2</v>
      </c>
      <c r="AF96" s="587"/>
      <c r="AG96" s="587"/>
      <c r="AH96" s="587"/>
      <c r="AI96" s="587"/>
      <c r="AJ96" s="587"/>
      <c r="AK96" s="31"/>
      <c r="AL96" s="537" t="s">
        <v>183</v>
      </c>
      <c r="AM96" s="537"/>
      <c r="AN96" s="537"/>
      <c r="AO96" s="537"/>
      <c r="AP96" s="537"/>
      <c r="AQ96" s="537"/>
      <c r="AR96" s="537"/>
      <c r="AS96" s="537"/>
      <c r="AT96" s="537"/>
      <c r="AU96" s="537"/>
      <c r="AV96" s="537"/>
      <c r="AW96" s="537"/>
      <c r="AX96" s="537"/>
      <c r="AY96" s="537"/>
      <c r="AZ96" s="537"/>
      <c r="BA96" s="537"/>
    </row>
    <row r="97" spans="1:53" ht="13.5" customHeight="1" x14ac:dyDescent="0.2">
      <c r="A97" s="407"/>
      <c r="B97" s="537" t="s">
        <v>184</v>
      </c>
      <c r="C97" s="537"/>
      <c r="D97" s="537"/>
      <c r="E97" s="537"/>
      <c r="F97" s="537"/>
      <c r="G97" s="537"/>
      <c r="H97" s="537"/>
      <c r="I97" s="537"/>
      <c r="J97" s="537"/>
      <c r="K97" s="537"/>
      <c r="L97" s="537" t="s">
        <v>210</v>
      </c>
      <c r="M97" s="537"/>
      <c r="N97" s="537"/>
      <c r="O97" s="537"/>
      <c r="P97" s="537"/>
      <c r="Q97" s="537"/>
      <c r="R97" s="537" t="s">
        <v>182</v>
      </c>
      <c r="S97" s="537"/>
      <c r="T97" s="537"/>
      <c r="U97" s="537"/>
      <c r="V97" s="537"/>
      <c r="W97" s="537"/>
      <c r="X97" s="537"/>
      <c r="Y97" s="537"/>
      <c r="Z97" s="537"/>
      <c r="AA97" s="537"/>
      <c r="AB97" s="537"/>
      <c r="AC97" s="537"/>
      <c r="AD97" s="537"/>
      <c r="AE97" s="587">
        <f>AP27</f>
        <v>3.15E-2</v>
      </c>
      <c r="AF97" s="587"/>
      <c r="AG97" s="587"/>
      <c r="AH97" s="587"/>
      <c r="AI97" s="587"/>
      <c r="AJ97" s="587"/>
      <c r="AK97" s="31"/>
      <c r="AL97" s="537" t="s">
        <v>185</v>
      </c>
      <c r="AM97" s="537"/>
      <c r="AN97" s="537"/>
      <c r="AO97" s="537"/>
      <c r="AP97" s="537"/>
      <c r="AQ97" s="537"/>
      <c r="AR97" s="537"/>
      <c r="AS97" s="537"/>
      <c r="AT97" s="537"/>
      <c r="AU97" s="537"/>
      <c r="AV97" s="537"/>
      <c r="AW97" s="537"/>
      <c r="AX97" s="537"/>
      <c r="AY97" s="537"/>
      <c r="AZ97" s="537"/>
      <c r="BA97" s="537"/>
    </row>
    <row r="98" spans="1:53" ht="20.25" customHeight="1" x14ac:dyDescent="0.2">
      <c r="A98" s="406" t="s">
        <v>211</v>
      </c>
      <c r="B98" s="534" t="s">
        <v>142</v>
      </c>
      <c r="C98" s="534"/>
      <c r="D98" s="534"/>
      <c r="E98" s="534"/>
      <c r="F98" s="534"/>
      <c r="G98" s="534"/>
      <c r="H98" s="534"/>
      <c r="I98" s="534"/>
      <c r="J98" s="534"/>
      <c r="K98" s="534"/>
      <c r="L98" s="534" t="s">
        <v>212</v>
      </c>
      <c r="M98" s="534"/>
      <c r="N98" s="534"/>
      <c r="O98" s="534"/>
      <c r="P98" s="534"/>
      <c r="Q98" s="534"/>
      <c r="R98" s="534"/>
      <c r="S98" s="534"/>
      <c r="T98" s="534"/>
      <c r="U98" s="534"/>
      <c r="V98" s="534"/>
      <c r="W98" s="534"/>
      <c r="X98" s="534"/>
      <c r="Y98" s="534"/>
      <c r="Z98" s="534"/>
      <c r="AA98" s="534"/>
      <c r="AB98" s="534"/>
      <c r="AC98" s="534"/>
      <c r="AD98" s="534"/>
      <c r="AE98" s="534"/>
      <c r="AF98" s="534"/>
      <c r="AG98" s="534"/>
      <c r="AH98" s="534"/>
      <c r="AI98" s="534"/>
      <c r="AJ98" s="534"/>
      <c r="AK98" s="534"/>
      <c r="AL98" s="534"/>
      <c r="AM98" s="534"/>
      <c r="AN98" s="534"/>
      <c r="AO98" s="534"/>
      <c r="AP98" s="534"/>
      <c r="AQ98" s="534"/>
      <c r="AR98" s="534"/>
      <c r="AS98" s="534"/>
      <c r="AT98" s="534"/>
      <c r="AU98" s="534"/>
      <c r="AV98" s="534"/>
      <c r="AW98" s="534"/>
      <c r="AX98" s="534"/>
      <c r="AY98" s="534"/>
      <c r="AZ98" s="534"/>
      <c r="BA98" s="534"/>
    </row>
    <row r="99" spans="1:53" ht="13.5" customHeight="1" x14ac:dyDescent="0.2">
      <c r="A99" s="407"/>
      <c r="B99" s="537" t="s">
        <v>180</v>
      </c>
      <c r="C99" s="537"/>
      <c r="D99" s="537"/>
      <c r="E99" s="537"/>
      <c r="F99" s="537"/>
      <c r="G99" s="537"/>
      <c r="H99" s="537"/>
      <c r="I99" s="537"/>
      <c r="J99" s="537"/>
      <c r="K99" s="537"/>
      <c r="L99" s="537" t="s">
        <v>213</v>
      </c>
      <c r="M99" s="537"/>
      <c r="N99" s="537"/>
      <c r="O99" s="537"/>
      <c r="P99" s="537"/>
      <c r="Q99" s="537"/>
      <c r="R99" s="537" t="s">
        <v>182</v>
      </c>
      <c r="S99" s="537"/>
      <c r="T99" s="537"/>
      <c r="U99" s="537"/>
      <c r="V99" s="537"/>
      <c r="W99" s="537"/>
      <c r="X99" s="537"/>
      <c r="Y99" s="537"/>
      <c r="Z99" s="537"/>
      <c r="AA99" s="537"/>
      <c r="AB99" s="537"/>
      <c r="AC99" s="537"/>
      <c r="AD99" s="537"/>
      <c r="AE99" s="587">
        <f>AT28</f>
        <v>0.01</v>
      </c>
      <c r="AF99" s="587"/>
      <c r="AG99" s="587"/>
      <c r="AH99" s="587"/>
      <c r="AI99" s="587"/>
      <c r="AJ99" s="587"/>
      <c r="AK99" s="31"/>
      <c r="AL99" s="537" t="s">
        <v>183</v>
      </c>
      <c r="AM99" s="537"/>
      <c r="AN99" s="537"/>
      <c r="AO99" s="537"/>
      <c r="AP99" s="537"/>
      <c r="AQ99" s="537"/>
      <c r="AR99" s="537"/>
      <c r="AS99" s="537"/>
      <c r="AT99" s="537"/>
      <c r="AU99" s="537"/>
      <c r="AV99" s="537"/>
      <c r="AW99" s="537"/>
      <c r="AX99" s="537"/>
      <c r="AY99" s="537"/>
      <c r="AZ99" s="537"/>
      <c r="BA99" s="537"/>
    </row>
    <row r="100" spans="1:53" ht="13.5" customHeight="1" x14ac:dyDescent="0.2">
      <c r="A100" s="407"/>
      <c r="B100" s="537" t="s">
        <v>184</v>
      </c>
      <c r="C100" s="537"/>
      <c r="D100" s="537"/>
      <c r="E100" s="537"/>
      <c r="F100" s="537"/>
      <c r="G100" s="537"/>
      <c r="H100" s="537"/>
      <c r="I100" s="537"/>
      <c r="J100" s="537"/>
      <c r="K100" s="537"/>
      <c r="L100" s="537" t="s">
        <v>213</v>
      </c>
      <c r="M100" s="537"/>
      <c r="N100" s="537"/>
      <c r="O100" s="537"/>
      <c r="P100" s="537"/>
      <c r="Q100" s="537"/>
      <c r="R100" s="537" t="s">
        <v>182</v>
      </c>
      <c r="S100" s="537"/>
      <c r="T100" s="537"/>
      <c r="U100" s="537"/>
      <c r="V100" s="537"/>
      <c r="W100" s="537"/>
      <c r="X100" s="537"/>
      <c r="Y100" s="537"/>
      <c r="Z100" s="537"/>
      <c r="AA100" s="537"/>
      <c r="AB100" s="537"/>
      <c r="AC100" s="537"/>
      <c r="AD100" s="537"/>
      <c r="AE100" s="587">
        <f>AP28</f>
        <v>0.01</v>
      </c>
      <c r="AF100" s="587"/>
      <c r="AG100" s="587"/>
      <c r="AH100" s="587"/>
      <c r="AI100" s="587"/>
      <c r="AJ100" s="587"/>
      <c r="AK100" s="31"/>
      <c r="AL100" s="537" t="s">
        <v>185</v>
      </c>
      <c r="AM100" s="537"/>
      <c r="AN100" s="537"/>
      <c r="AO100" s="537"/>
      <c r="AP100" s="537"/>
      <c r="AQ100" s="537"/>
      <c r="AR100" s="537"/>
      <c r="AS100" s="537"/>
      <c r="AT100" s="537"/>
      <c r="AU100" s="537"/>
      <c r="AV100" s="537"/>
      <c r="AW100" s="537"/>
      <c r="AX100" s="537"/>
      <c r="AY100" s="537"/>
      <c r="AZ100" s="537"/>
      <c r="BA100" s="537"/>
    </row>
    <row r="101" spans="1:53" x14ac:dyDescent="0.2">
      <c r="A101" s="28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</row>
    <row r="102" spans="1:53" x14ac:dyDescent="0.2">
      <c r="A102" s="28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</row>
    <row r="103" spans="1:53" ht="18" customHeight="1" x14ac:dyDescent="0.3">
      <c r="A103" s="589"/>
      <c r="B103" s="589"/>
      <c r="C103" s="589"/>
      <c r="D103" s="589"/>
      <c r="E103" s="520" t="s">
        <v>609</v>
      </c>
      <c r="F103" s="520"/>
      <c r="G103" s="520"/>
      <c r="H103" s="520"/>
      <c r="I103" s="520"/>
      <c r="J103" s="520"/>
      <c r="K103" s="520"/>
      <c r="L103" s="520"/>
      <c r="M103" s="520"/>
      <c r="N103" s="520"/>
      <c r="O103" s="520"/>
      <c r="P103" s="520"/>
      <c r="Q103" s="520"/>
      <c r="R103" s="520"/>
      <c r="S103" s="520"/>
      <c r="T103" s="520"/>
      <c r="U103" s="520"/>
      <c r="V103" s="520"/>
      <c r="W103" s="520"/>
      <c r="X103" s="520"/>
      <c r="Y103" s="520"/>
      <c r="Z103" s="520"/>
      <c r="AA103" s="520"/>
      <c r="AB103" s="520"/>
      <c r="AC103" s="520"/>
      <c r="AD103" s="520"/>
      <c r="AE103" s="520"/>
      <c r="AF103" s="520"/>
      <c r="AG103" s="520"/>
      <c r="AH103" s="520"/>
      <c r="AI103" s="520"/>
      <c r="AJ103" s="520"/>
      <c r="AK103" s="520"/>
      <c r="AL103" s="520"/>
      <c r="AM103" s="520"/>
      <c r="AN103" s="520"/>
      <c r="AO103" s="520"/>
      <c r="AP103" s="520"/>
      <c r="AQ103" s="520"/>
      <c r="AR103" s="520"/>
      <c r="AS103" s="520"/>
      <c r="AT103" s="520"/>
      <c r="AU103" s="520"/>
      <c r="AV103" s="520"/>
      <c r="AW103" s="520"/>
      <c r="AX103" s="520"/>
      <c r="AY103" s="520"/>
      <c r="AZ103" s="520"/>
      <c r="BA103" s="520"/>
    </row>
    <row r="104" spans="1:53" ht="15" customHeight="1" x14ac:dyDescent="0.2">
      <c r="A104" s="589"/>
      <c r="B104" s="589"/>
      <c r="C104" s="589"/>
      <c r="D104" s="589"/>
      <c r="E104" s="330" t="s">
        <v>362</v>
      </c>
      <c r="F104" s="330"/>
      <c r="G104" s="330"/>
      <c r="H104" s="330"/>
      <c r="I104" s="330"/>
      <c r="J104" s="590" t="str">
        <f>'Forma TEC-10'!$C$1</f>
        <v>JMASNCG-OP-LP-003-2024</v>
      </c>
      <c r="K104" s="590"/>
      <c r="L104" s="590"/>
      <c r="M104" s="590"/>
      <c r="N104" s="590"/>
      <c r="O104" s="590"/>
      <c r="P104" s="590"/>
      <c r="Q104" s="590"/>
      <c r="R104" s="590"/>
      <c r="S104" s="590"/>
      <c r="T104" s="590"/>
      <c r="U104" s="590"/>
      <c r="V104" s="590"/>
      <c r="W104" s="590"/>
      <c r="X104" s="590"/>
      <c r="Y104" s="590"/>
      <c r="Z104" s="590"/>
      <c r="AA104" s="590"/>
      <c r="AB104" s="590"/>
      <c r="AC104" s="590"/>
      <c r="AD104" s="590"/>
      <c r="AE104" s="590"/>
      <c r="AF104" s="590"/>
      <c r="AG104" s="590"/>
      <c r="AH104" s="590"/>
      <c r="AI104" s="590"/>
      <c r="AJ104" s="590"/>
      <c r="AK104" s="590"/>
      <c r="AL104" s="590"/>
      <c r="AM104" s="590"/>
      <c r="AN104" s="590"/>
      <c r="AO104" s="590"/>
      <c r="AP104" s="590"/>
      <c r="AQ104" s="590"/>
      <c r="AR104" s="590"/>
      <c r="AS104" s="590"/>
      <c r="AT104" s="590"/>
      <c r="AU104" s="590"/>
      <c r="AV104" s="590"/>
      <c r="AW104" s="590"/>
      <c r="AX104" s="590"/>
      <c r="AY104" s="590"/>
      <c r="AZ104" s="590"/>
      <c r="BA104" s="590"/>
    </row>
    <row r="105" spans="1:53" ht="15" customHeight="1" x14ac:dyDescent="0.2">
      <c r="A105" s="589"/>
      <c r="B105" s="589"/>
      <c r="C105" s="589"/>
      <c r="D105" s="589"/>
      <c r="E105" s="330" t="s">
        <v>33</v>
      </c>
      <c r="F105" s="330"/>
      <c r="G105" s="330"/>
      <c r="H105" s="330"/>
      <c r="I105" s="330"/>
      <c r="J105" s="590" t="str">
        <f>'Forma TEC-10'!$C$2</f>
        <v xml:space="preserve">CONSTRUCCIÓN 1ER ETAPA DEL 4TO LECHO DE SECADO EN LA PLANTA DE TRATAMIENTO DE AGUAS RESIDUALES
</v>
      </c>
      <c r="K105" s="590"/>
      <c r="L105" s="590"/>
      <c r="M105" s="590"/>
      <c r="N105" s="590"/>
      <c r="O105" s="590"/>
      <c r="P105" s="590"/>
      <c r="Q105" s="590"/>
      <c r="R105" s="590"/>
      <c r="S105" s="590"/>
      <c r="T105" s="590"/>
      <c r="U105" s="590"/>
      <c r="V105" s="590"/>
      <c r="W105" s="590"/>
      <c r="X105" s="590"/>
      <c r="Y105" s="590"/>
      <c r="Z105" s="590"/>
      <c r="AA105" s="590"/>
      <c r="AB105" s="590"/>
      <c r="AC105" s="590"/>
      <c r="AD105" s="590"/>
      <c r="AE105" s="590"/>
      <c r="AF105" s="590"/>
      <c r="AG105" s="590"/>
      <c r="AH105" s="590"/>
      <c r="AI105" s="590"/>
      <c r="AJ105" s="590"/>
      <c r="AK105" s="590"/>
      <c r="AL105" s="590"/>
      <c r="AM105" s="590"/>
      <c r="AN105" s="590"/>
      <c r="AO105" s="590"/>
      <c r="AP105" s="590"/>
      <c r="AQ105" s="590"/>
      <c r="AR105" s="590"/>
      <c r="AS105" s="590"/>
      <c r="AT105" s="590"/>
      <c r="AU105" s="590"/>
      <c r="AV105" s="590"/>
      <c r="AW105" s="590"/>
      <c r="AX105" s="590"/>
      <c r="AY105" s="590"/>
      <c r="AZ105" s="590"/>
      <c r="BA105" s="590"/>
    </row>
    <row r="106" spans="1:53" ht="15" customHeight="1" x14ac:dyDescent="0.2">
      <c r="A106" s="589"/>
      <c r="B106" s="589"/>
      <c r="C106" s="589"/>
      <c r="D106" s="589"/>
      <c r="E106" s="330"/>
      <c r="F106" s="330"/>
      <c r="G106" s="330"/>
      <c r="H106" s="330"/>
      <c r="I106" s="330"/>
      <c r="J106" s="590">
        <f>'Forma TEC-10'!$C$3</f>
        <v>0</v>
      </c>
      <c r="K106" s="590"/>
      <c r="L106" s="590"/>
      <c r="M106" s="590"/>
      <c r="N106" s="590"/>
      <c r="O106" s="590"/>
      <c r="P106" s="590"/>
      <c r="Q106" s="590"/>
      <c r="R106" s="590"/>
      <c r="S106" s="590"/>
      <c r="T106" s="590"/>
      <c r="U106" s="590"/>
      <c r="V106" s="590"/>
      <c r="W106" s="590"/>
      <c r="X106" s="590"/>
      <c r="Y106" s="590"/>
      <c r="Z106" s="590"/>
      <c r="AA106" s="590"/>
      <c r="AB106" s="590"/>
      <c r="AC106" s="590"/>
      <c r="AD106" s="590"/>
      <c r="AE106" s="590"/>
      <c r="AF106" s="590"/>
      <c r="AG106" s="590"/>
      <c r="AH106" s="590"/>
      <c r="AI106" s="590"/>
      <c r="AJ106" s="590"/>
      <c r="AK106" s="590"/>
      <c r="AL106" s="590"/>
      <c r="AM106" s="590"/>
      <c r="AN106" s="590"/>
      <c r="AO106" s="590"/>
      <c r="AP106" s="590"/>
      <c r="AQ106" s="590"/>
      <c r="AR106" s="590"/>
      <c r="AS106" s="590"/>
      <c r="AT106" s="590"/>
      <c r="AU106" s="590"/>
      <c r="AV106" s="590"/>
      <c r="AW106" s="590"/>
      <c r="AX106" s="590"/>
      <c r="AY106" s="590"/>
      <c r="AZ106" s="590"/>
      <c r="BA106" s="590"/>
    </row>
    <row r="107" spans="1:53" ht="15" customHeight="1" x14ac:dyDescent="0.2">
      <c r="A107" s="589"/>
      <c r="B107" s="589"/>
      <c r="C107" s="589"/>
      <c r="D107" s="589"/>
      <c r="E107" s="330" t="s">
        <v>86</v>
      </c>
      <c r="F107" s="330"/>
      <c r="G107" s="330"/>
      <c r="H107" s="330"/>
      <c r="I107" s="330"/>
      <c r="J107" s="590">
        <f>'Forma TEC-10'!$C$4</f>
        <v>0</v>
      </c>
      <c r="K107" s="590"/>
      <c r="L107" s="590"/>
      <c r="M107" s="590"/>
      <c r="N107" s="590"/>
      <c r="O107" s="590"/>
      <c r="P107" s="590"/>
      <c r="Q107" s="590"/>
      <c r="R107" s="590"/>
      <c r="S107" s="590"/>
      <c r="T107" s="590"/>
      <c r="U107" s="590"/>
      <c r="V107" s="590"/>
      <c r="W107" s="590"/>
      <c r="X107" s="590"/>
      <c r="Y107" s="590"/>
      <c r="Z107" s="590"/>
      <c r="AA107" s="590"/>
      <c r="AB107" s="590"/>
      <c r="AC107" s="590"/>
      <c r="AD107" s="590"/>
      <c r="AE107" s="590"/>
      <c r="AF107" s="590"/>
      <c r="AG107" s="590"/>
      <c r="AH107" s="590"/>
      <c r="AI107" s="590"/>
      <c r="AJ107" s="590"/>
      <c r="AK107" s="590"/>
      <c r="AL107" s="590"/>
      <c r="AM107" s="590"/>
      <c r="AN107" s="590"/>
      <c r="AO107" s="590"/>
      <c r="AP107" s="590"/>
      <c r="AQ107" s="590"/>
      <c r="AR107" s="590"/>
      <c r="AS107" s="590"/>
      <c r="AT107" s="590"/>
      <c r="AU107" s="590"/>
      <c r="AV107" s="590"/>
      <c r="AW107" s="590"/>
      <c r="AX107" s="590"/>
      <c r="AY107" s="590"/>
      <c r="AZ107" s="590"/>
      <c r="BA107" s="590"/>
    </row>
    <row r="108" spans="1:53" ht="24" customHeight="1" x14ac:dyDescent="0.3">
      <c r="A108" s="535" t="s">
        <v>566</v>
      </c>
      <c r="B108" s="536"/>
      <c r="C108" s="536"/>
      <c r="D108" s="536"/>
      <c r="E108" s="536"/>
      <c r="F108" s="536"/>
      <c r="G108" s="536"/>
      <c r="H108" s="536"/>
      <c r="I108" s="536"/>
      <c r="J108" s="536"/>
      <c r="K108" s="536"/>
      <c r="L108" s="536"/>
      <c r="M108" s="536"/>
      <c r="N108" s="536"/>
      <c r="O108" s="536"/>
      <c r="P108" s="536"/>
      <c r="Q108" s="536"/>
      <c r="R108" s="536"/>
      <c r="S108" s="536"/>
      <c r="T108" s="536"/>
      <c r="U108" s="536"/>
      <c r="V108" s="536"/>
      <c r="W108" s="536"/>
      <c r="X108" s="536"/>
      <c r="Y108" s="536"/>
      <c r="Z108" s="536"/>
      <c r="AA108" s="536"/>
      <c r="AB108" s="536"/>
      <c r="AC108" s="536"/>
      <c r="AD108" s="536"/>
      <c r="AE108" s="536"/>
      <c r="AF108" s="536"/>
      <c r="AG108" s="536"/>
      <c r="AH108" s="536"/>
      <c r="AI108" s="536"/>
      <c r="AJ108" s="536"/>
      <c r="AK108" s="536"/>
      <c r="AL108" s="536"/>
      <c r="AM108" s="536"/>
      <c r="AN108" s="536"/>
      <c r="AO108" s="536"/>
      <c r="AP108" s="536"/>
      <c r="AQ108" s="536"/>
      <c r="AR108" s="536"/>
      <c r="AS108" s="536"/>
      <c r="AT108" s="536"/>
      <c r="AU108" s="536"/>
      <c r="AV108" s="536"/>
      <c r="AW108" s="536"/>
      <c r="AX108" s="536"/>
      <c r="AY108" s="536"/>
      <c r="AZ108" s="536"/>
      <c r="BA108" s="536"/>
    </row>
    <row r="109" spans="1:53" ht="20.25" customHeight="1" x14ac:dyDescent="0.2">
      <c r="A109" s="406" t="s">
        <v>214</v>
      </c>
      <c r="B109" s="534" t="s">
        <v>215</v>
      </c>
      <c r="C109" s="534"/>
      <c r="D109" s="534"/>
      <c r="E109" s="534"/>
      <c r="F109" s="534"/>
      <c r="G109" s="534"/>
      <c r="H109" s="534"/>
      <c r="I109" s="534"/>
      <c r="J109" s="534"/>
      <c r="K109" s="534"/>
      <c r="L109" s="534" t="s">
        <v>216</v>
      </c>
      <c r="M109" s="534"/>
      <c r="N109" s="534"/>
      <c r="O109" s="534"/>
      <c r="P109" s="534"/>
      <c r="Q109" s="534"/>
      <c r="R109" s="534"/>
      <c r="S109" s="534"/>
      <c r="T109" s="534"/>
      <c r="U109" s="534"/>
      <c r="V109" s="534"/>
      <c r="W109" s="534"/>
      <c r="X109" s="534"/>
      <c r="Y109" s="534"/>
      <c r="Z109" s="534"/>
      <c r="AA109" s="534"/>
      <c r="AB109" s="534"/>
      <c r="AC109" s="534"/>
      <c r="AD109" s="534"/>
      <c r="AE109" s="534"/>
      <c r="AF109" s="534"/>
      <c r="AG109" s="534"/>
      <c r="AH109" s="534"/>
      <c r="AI109" s="534"/>
      <c r="AJ109" s="534"/>
      <c r="AK109" s="534"/>
      <c r="AL109" s="534"/>
      <c r="AM109" s="534"/>
      <c r="AN109" s="534"/>
      <c r="AO109" s="534"/>
      <c r="AP109" s="534"/>
      <c r="AQ109" s="534"/>
      <c r="AR109" s="534"/>
      <c r="AS109" s="534"/>
      <c r="AT109" s="534"/>
      <c r="AU109" s="534"/>
      <c r="AV109" s="534"/>
      <c r="AW109" s="534"/>
      <c r="AX109" s="534"/>
      <c r="AY109" s="534"/>
      <c r="AZ109" s="534"/>
      <c r="BA109" s="534"/>
    </row>
    <row r="110" spans="1:53" ht="13.5" customHeight="1" x14ac:dyDescent="0.2">
      <c r="A110" s="40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576" t="s">
        <v>217</v>
      </c>
      <c r="M110" s="576"/>
      <c r="N110" s="576"/>
      <c r="O110" s="576"/>
      <c r="P110" s="576"/>
      <c r="Q110" s="576"/>
      <c r="R110" s="576"/>
      <c r="S110" s="576"/>
      <c r="T110" s="576"/>
      <c r="U110" s="576"/>
      <c r="V110" s="576"/>
      <c r="W110" s="576"/>
      <c r="X110" s="576"/>
      <c r="Y110" s="576"/>
      <c r="Z110" s="576"/>
      <c r="AA110" s="576"/>
      <c r="AB110" s="576"/>
      <c r="AC110" s="576"/>
      <c r="AD110" s="576"/>
      <c r="AE110" s="576"/>
      <c r="AF110" s="576"/>
      <c r="AG110" s="576"/>
      <c r="AH110" s="576"/>
      <c r="AI110" s="576"/>
      <c r="AJ110" s="576"/>
      <c r="AK110" s="576"/>
      <c r="AL110" s="576"/>
      <c r="AM110" s="576"/>
      <c r="AN110" s="576"/>
      <c r="AO110" s="576"/>
      <c r="AP110" s="576"/>
      <c r="AQ110" s="576"/>
      <c r="AR110" s="576"/>
      <c r="AS110" s="576"/>
      <c r="AT110" s="576"/>
      <c r="AU110" s="576"/>
      <c r="AV110" s="576"/>
      <c r="AW110" s="576"/>
      <c r="AX110" s="576"/>
      <c r="AY110" s="576"/>
      <c r="AZ110" s="576"/>
      <c r="BA110" s="576"/>
    </row>
    <row r="111" spans="1:53" ht="13.5" customHeight="1" x14ac:dyDescent="0.2">
      <c r="A111" s="407"/>
      <c r="B111" s="537" t="s">
        <v>192</v>
      </c>
      <c r="C111" s="537"/>
      <c r="D111" s="537"/>
      <c r="E111" s="537"/>
      <c r="F111" s="537"/>
      <c r="G111" s="537"/>
      <c r="H111" s="537"/>
      <c r="I111" s="537"/>
      <c r="J111" s="537"/>
      <c r="K111" s="537"/>
      <c r="L111" s="537" t="s">
        <v>218</v>
      </c>
      <c r="M111" s="537"/>
      <c r="N111" s="537"/>
      <c r="O111" s="537"/>
      <c r="P111" s="537"/>
      <c r="Q111" s="537"/>
      <c r="R111" s="537"/>
      <c r="S111" s="537"/>
      <c r="T111" s="537"/>
      <c r="U111" s="537"/>
      <c r="V111" s="537"/>
      <c r="W111" s="537"/>
      <c r="X111" s="537"/>
      <c r="Y111" s="537"/>
      <c r="Z111" s="537"/>
      <c r="AA111" s="537"/>
      <c r="AB111" s="537"/>
      <c r="AC111" s="537"/>
      <c r="AD111" s="537"/>
      <c r="AE111" s="587">
        <v>0.05</v>
      </c>
      <c r="AF111" s="587"/>
      <c r="AG111" s="587"/>
      <c r="AH111" s="587"/>
      <c r="AI111" s="587"/>
      <c r="AJ111" s="587"/>
      <c r="AK111" s="46"/>
      <c r="AL111" s="542"/>
      <c r="AM111" s="542"/>
      <c r="AN111" s="542"/>
      <c r="AO111" s="542"/>
      <c r="AP111" s="542"/>
      <c r="AQ111" s="542"/>
      <c r="AR111" s="542"/>
      <c r="AS111" s="542"/>
      <c r="AT111" s="542"/>
      <c r="AU111" s="542"/>
      <c r="AV111" s="542"/>
      <c r="AW111" s="542"/>
      <c r="AX111" s="542"/>
      <c r="AY111" s="542"/>
      <c r="AZ111" s="542"/>
      <c r="BA111" s="542"/>
    </row>
    <row r="112" spans="1:53" ht="20.25" customHeight="1" x14ac:dyDescent="0.2">
      <c r="A112" s="407">
        <v>3</v>
      </c>
      <c r="B112" s="534" t="s">
        <v>219</v>
      </c>
      <c r="C112" s="534"/>
      <c r="D112" s="534"/>
      <c r="E112" s="534"/>
      <c r="F112" s="534"/>
      <c r="G112" s="534"/>
      <c r="H112" s="534"/>
      <c r="I112" s="534"/>
      <c r="J112" s="534"/>
      <c r="K112" s="534"/>
      <c r="L112" s="534"/>
      <c r="M112" s="534"/>
      <c r="N112" s="534"/>
      <c r="O112" s="534"/>
      <c r="P112" s="534"/>
      <c r="Q112" s="534"/>
      <c r="R112" s="534"/>
      <c r="S112" s="534"/>
      <c r="T112" s="534"/>
      <c r="U112" s="534"/>
      <c r="V112" s="534"/>
      <c r="W112" s="534"/>
      <c r="X112" s="534"/>
      <c r="Y112" s="534"/>
      <c r="Z112" s="534"/>
      <c r="AA112" s="534"/>
      <c r="AB112" s="534"/>
      <c r="AC112" s="534"/>
      <c r="AD112" s="534"/>
      <c r="AE112" s="534"/>
      <c r="AF112" s="534"/>
      <c r="AG112" s="534"/>
      <c r="AH112" s="534"/>
      <c r="AI112" s="534"/>
      <c r="AJ112" s="534"/>
      <c r="AK112" s="534"/>
      <c r="AL112" s="534"/>
      <c r="AM112" s="534"/>
      <c r="AN112" s="534"/>
      <c r="AO112" s="534"/>
      <c r="AP112" s="534"/>
      <c r="AQ112" s="534"/>
      <c r="AR112" s="534"/>
      <c r="AS112" s="534"/>
      <c r="AT112" s="534"/>
      <c r="AU112" s="534"/>
      <c r="AV112" s="534"/>
      <c r="AW112" s="534"/>
      <c r="AX112" s="534"/>
      <c r="AY112" s="534"/>
      <c r="AZ112" s="534"/>
      <c r="BA112" s="534"/>
    </row>
    <row r="113" spans="1:53" ht="13.5" customHeight="1" x14ac:dyDescent="0.2">
      <c r="A113" s="407"/>
      <c r="B113" s="537" t="s">
        <v>220</v>
      </c>
      <c r="C113" s="537"/>
      <c r="D113" s="537"/>
      <c r="E113" s="537"/>
      <c r="F113" s="537"/>
      <c r="G113" s="537"/>
      <c r="H113" s="537"/>
      <c r="I113" s="537"/>
      <c r="J113" s="537"/>
      <c r="K113" s="537"/>
      <c r="L113" s="539" t="s">
        <v>221</v>
      </c>
      <c r="M113" s="539"/>
      <c r="N113" s="539"/>
      <c r="O113" s="539"/>
      <c r="P113" s="539"/>
      <c r="Q113" s="539"/>
      <c r="R113" s="541" t="s">
        <v>130</v>
      </c>
      <c r="S113" s="541"/>
      <c r="T113" s="539" t="s">
        <v>222</v>
      </c>
      <c r="U113" s="539"/>
      <c r="V113" s="539"/>
      <c r="W113" s="539"/>
      <c r="X113" s="539"/>
      <c r="Y113" s="539"/>
      <c r="Z113" s="541" t="s">
        <v>130</v>
      </c>
      <c r="AA113" s="541"/>
      <c r="AB113" s="539" t="s">
        <v>159</v>
      </c>
      <c r="AC113" s="539"/>
      <c r="AD113" s="539"/>
      <c r="AE113" s="539"/>
      <c r="AF113" s="539"/>
      <c r="AG113" s="539"/>
      <c r="AH113" s="43"/>
      <c r="AI113" s="539"/>
      <c r="AJ113" s="539"/>
      <c r="AK113" s="539"/>
      <c r="AL113" s="539"/>
      <c r="AM113" s="539"/>
      <c r="AN113" s="539"/>
      <c r="AO113" s="539"/>
      <c r="AP113" s="539"/>
      <c r="AQ113" s="539"/>
      <c r="AR113" s="539"/>
      <c r="AS113" s="539"/>
      <c r="AT113" s="539"/>
      <c r="AU113" s="539"/>
      <c r="AV113" s="539"/>
      <c r="AW113" s="539"/>
      <c r="AX113" s="539"/>
      <c r="AY113" s="539"/>
      <c r="AZ113" s="539"/>
      <c r="BA113" s="539"/>
    </row>
    <row r="114" spans="1:53" ht="8.25" customHeight="1" x14ac:dyDescent="0.2">
      <c r="A114" s="35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</row>
    <row r="115" spans="1:53" ht="13.5" customHeight="1" x14ac:dyDescent="0.2">
      <c r="A115" s="407"/>
      <c r="B115" s="537" t="s">
        <v>220</v>
      </c>
      <c r="C115" s="537"/>
      <c r="D115" s="537"/>
      <c r="E115" s="537"/>
      <c r="F115" s="537"/>
      <c r="G115" s="537"/>
      <c r="H115" s="537"/>
      <c r="I115" s="537"/>
      <c r="J115" s="537"/>
      <c r="K115" s="537"/>
      <c r="L115" s="538">
        <f>AP13</f>
        <v>365.25</v>
      </c>
      <c r="M115" s="538"/>
      <c r="N115" s="538"/>
      <c r="O115" s="538"/>
      <c r="P115" s="538"/>
      <c r="Q115" s="538"/>
      <c r="R115" s="583" t="s">
        <v>130</v>
      </c>
      <c r="S115" s="583"/>
      <c r="T115" s="539"/>
      <c r="U115" s="538">
        <f>AP14</f>
        <v>6</v>
      </c>
      <c r="V115" s="538"/>
      <c r="W115" s="538"/>
      <c r="X115" s="538"/>
      <c r="Y115" s="538"/>
      <c r="Z115" s="583" t="s">
        <v>128</v>
      </c>
      <c r="AA115" s="583"/>
      <c r="AB115" s="540">
        <f>AP16</f>
        <v>0.25</v>
      </c>
      <c r="AC115" s="540"/>
      <c r="AD115" s="540"/>
      <c r="AE115" s="540"/>
      <c r="AF115" s="540"/>
      <c r="AG115" s="539"/>
      <c r="AH115" s="583" t="s">
        <v>130</v>
      </c>
      <c r="AI115" s="583"/>
      <c r="AJ115" s="538">
        <f>AP15</f>
        <v>15</v>
      </c>
      <c r="AK115" s="538"/>
      <c r="AL115" s="538"/>
      <c r="AM115" s="538"/>
      <c r="AN115" s="583" t="s">
        <v>126</v>
      </c>
      <c r="AO115" s="583"/>
      <c r="AP115" s="591">
        <f>L115+(U115*AB115)+AJ115</f>
        <v>381.75</v>
      </c>
      <c r="AQ115" s="591"/>
      <c r="AR115" s="592" t="s">
        <v>151</v>
      </c>
      <c r="AS115" s="592"/>
      <c r="AT115" s="592"/>
      <c r="AU115" s="592"/>
      <c r="AV115" s="592"/>
      <c r="AW115" s="592"/>
      <c r="AX115" s="592"/>
      <c r="AY115" s="592"/>
      <c r="AZ115" s="592"/>
      <c r="BA115" s="592"/>
    </row>
    <row r="116" spans="1:53" ht="13.5" customHeight="1" x14ac:dyDescent="0.2">
      <c r="A116" s="407"/>
      <c r="B116" s="537"/>
      <c r="C116" s="537"/>
      <c r="D116" s="537"/>
      <c r="E116" s="537"/>
      <c r="F116" s="537"/>
      <c r="G116" s="537"/>
      <c r="H116" s="537"/>
      <c r="I116" s="537"/>
      <c r="J116" s="537"/>
      <c r="K116" s="537"/>
      <c r="L116" s="538" t="s">
        <v>223</v>
      </c>
      <c r="M116" s="538"/>
      <c r="N116" s="538"/>
      <c r="O116" s="538"/>
      <c r="P116" s="538"/>
      <c r="Q116" s="538"/>
      <c r="R116" s="583"/>
      <c r="S116" s="583"/>
      <c r="T116" s="539"/>
      <c r="U116" s="539" t="s">
        <v>224</v>
      </c>
      <c r="V116" s="539"/>
      <c r="W116" s="539"/>
      <c r="X116" s="539"/>
      <c r="Y116" s="539"/>
      <c r="Z116" s="583"/>
      <c r="AA116" s="583"/>
      <c r="AB116" s="539" t="s">
        <v>225</v>
      </c>
      <c r="AC116" s="539"/>
      <c r="AD116" s="539"/>
      <c r="AE116" s="539"/>
      <c r="AF116" s="539"/>
      <c r="AG116" s="539"/>
      <c r="AH116" s="583"/>
      <c r="AI116" s="583"/>
      <c r="AJ116" s="538" t="s">
        <v>223</v>
      </c>
      <c r="AK116" s="538"/>
      <c r="AL116" s="538"/>
      <c r="AM116" s="538"/>
      <c r="AN116" s="583"/>
      <c r="AO116" s="583"/>
      <c r="AP116" s="591"/>
      <c r="AQ116" s="591"/>
      <c r="AR116" s="592"/>
      <c r="AS116" s="592"/>
      <c r="AT116" s="592"/>
      <c r="AU116" s="592"/>
      <c r="AV116" s="592"/>
      <c r="AW116" s="592"/>
      <c r="AX116" s="592"/>
      <c r="AY116" s="592"/>
      <c r="AZ116" s="592"/>
      <c r="BA116" s="592"/>
    </row>
    <row r="117" spans="1:53" ht="20.25" customHeight="1" x14ac:dyDescent="0.2">
      <c r="A117" s="407">
        <v>4</v>
      </c>
      <c r="B117" s="534" t="s">
        <v>226</v>
      </c>
      <c r="C117" s="534"/>
      <c r="D117" s="534"/>
      <c r="E117" s="534"/>
      <c r="F117" s="534"/>
      <c r="G117" s="534"/>
      <c r="H117" s="534"/>
      <c r="I117" s="534"/>
      <c r="J117" s="534"/>
      <c r="K117" s="534"/>
      <c r="L117" s="534"/>
      <c r="M117" s="534"/>
      <c r="N117" s="534"/>
      <c r="O117" s="534"/>
      <c r="P117" s="534"/>
      <c r="Q117" s="534"/>
      <c r="R117" s="534"/>
      <c r="S117" s="534"/>
      <c r="T117" s="534"/>
      <c r="U117" s="534"/>
      <c r="V117" s="534"/>
      <c r="W117" s="534"/>
      <c r="X117" s="534"/>
      <c r="Y117" s="534"/>
      <c r="Z117" s="534"/>
      <c r="AA117" s="534"/>
      <c r="AB117" s="534"/>
      <c r="AC117" s="534"/>
      <c r="AD117" s="534"/>
      <c r="AE117" s="534"/>
      <c r="AF117" s="534"/>
      <c r="AG117" s="534"/>
      <c r="AH117" s="534"/>
      <c r="AI117" s="534"/>
      <c r="AJ117" s="534"/>
      <c r="AK117" s="534"/>
      <c r="AL117" s="534"/>
      <c r="AM117" s="534"/>
      <c r="AN117" s="534"/>
      <c r="AO117" s="534"/>
      <c r="AP117" s="534"/>
      <c r="AQ117" s="534"/>
      <c r="AR117" s="534"/>
      <c r="AS117" s="534"/>
      <c r="AT117" s="534"/>
      <c r="AU117" s="534"/>
      <c r="AV117" s="534"/>
      <c r="AW117" s="534"/>
      <c r="AX117" s="534"/>
      <c r="AY117" s="534"/>
      <c r="AZ117" s="534"/>
      <c r="BA117" s="534"/>
    </row>
    <row r="118" spans="1:53" ht="13.5" customHeight="1" x14ac:dyDescent="0.2">
      <c r="A118" s="31"/>
      <c r="B118" s="537" t="s">
        <v>227</v>
      </c>
      <c r="C118" s="537"/>
      <c r="D118" s="537"/>
      <c r="E118" s="537"/>
      <c r="F118" s="537"/>
      <c r="G118" s="537"/>
      <c r="H118" s="537"/>
      <c r="I118" s="537"/>
      <c r="J118" s="537"/>
      <c r="K118" s="537"/>
      <c r="L118" s="539" t="s">
        <v>221</v>
      </c>
      <c r="M118" s="539"/>
      <c r="N118" s="539"/>
      <c r="O118" s="539"/>
      <c r="P118" s="539"/>
      <c r="Q118" s="539"/>
      <c r="R118" s="541" t="s">
        <v>157</v>
      </c>
      <c r="S118" s="541"/>
      <c r="T118" s="43" t="s">
        <v>228</v>
      </c>
      <c r="U118" s="43"/>
      <c r="V118" s="43"/>
      <c r="W118" s="43"/>
      <c r="X118" s="43"/>
      <c r="Y118" s="43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</row>
    <row r="119" spans="1:53" ht="20.25" customHeight="1" x14ac:dyDescent="0.2">
      <c r="A119" s="407">
        <v>4.0999999999999996</v>
      </c>
      <c r="B119" s="534" t="s">
        <v>229</v>
      </c>
      <c r="C119" s="534"/>
      <c r="D119" s="534"/>
      <c r="E119" s="534"/>
      <c r="F119" s="534"/>
      <c r="G119" s="534"/>
      <c r="H119" s="534"/>
      <c r="I119" s="534"/>
      <c r="J119" s="534"/>
      <c r="K119" s="534"/>
      <c r="L119" s="534"/>
      <c r="M119" s="534"/>
      <c r="N119" s="534"/>
      <c r="O119" s="534"/>
      <c r="P119" s="534"/>
      <c r="Q119" s="534"/>
      <c r="R119" s="534"/>
      <c r="S119" s="534"/>
      <c r="T119" s="534"/>
      <c r="U119" s="534"/>
      <c r="V119" s="534"/>
      <c r="W119" s="534"/>
      <c r="X119" s="534"/>
      <c r="Y119" s="534"/>
      <c r="Z119" s="534"/>
      <c r="AA119" s="534"/>
      <c r="AB119" s="534"/>
      <c r="AC119" s="534"/>
      <c r="AD119" s="534"/>
      <c r="AE119" s="534"/>
      <c r="AF119" s="534"/>
      <c r="AG119" s="534"/>
      <c r="AH119" s="534"/>
      <c r="AI119" s="534"/>
      <c r="AJ119" s="534"/>
      <c r="AK119" s="534"/>
      <c r="AL119" s="534"/>
      <c r="AM119" s="534"/>
      <c r="AN119" s="534"/>
      <c r="AO119" s="534"/>
      <c r="AP119" s="534"/>
      <c r="AQ119" s="534"/>
      <c r="AR119" s="534"/>
      <c r="AS119" s="534"/>
      <c r="AT119" s="534"/>
      <c r="AU119" s="534"/>
      <c r="AV119" s="534"/>
      <c r="AW119" s="534"/>
      <c r="AX119" s="534"/>
      <c r="AY119" s="534"/>
      <c r="AZ119" s="534"/>
      <c r="BA119" s="534"/>
    </row>
    <row r="120" spans="1:53" ht="13.5" customHeight="1" x14ac:dyDescent="0.2">
      <c r="A120" s="407"/>
      <c r="B120" s="576" t="s">
        <v>230</v>
      </c>
      <c r="C120" s="576"/>
      <c r="D120" s="576"/>
      <c r="E120" s="576"/>
      <c r="F120" s="576" t="s">
        <v>231</v>
      </c>
      <c r="G120" s="576"/>
      <c r="H120" s="576"/>
      <c r="I120" s="576"/>
      <c r="J120" s="576"/>
      <c r="K120" s="576"/>
      <c r="L120" s="576" t="s">
        <v>145</v>
      </c>
      <c r="M120" s="576" t="s">
        <v>146</v>
      </c>
      <c r="N120" s="576"/>
      <c r="O120" s="576"/>
      <c r="P120" s="576"/>
      <c r="Q120" s="576"/>
      <c r="R120" s="576"/>
      <c r="S120" s="576"/>
      <c r="T120" s="576"/>
      <c r="U120" s="576"/>
      <c r="V120" s="576"/>
      <c r="W120" s="576"/>
      <c r="X120" s="576"/>
      <c r="Y120" s="576"/>
      <c r="Z120" s="576"/>
      <c r="AA120" s="576"/>
      <c r="AB120" s="576"/>
      <c r="AC120" s="576"/>
      <c r="AD120" s="576"/>
      <c r="AE120" s="576"/>
      <c r="AF120" s="576"/>
      <c r="AG120" s="576"/>
      <c r="AH120" s="576"/>
      <c r="AI120" s="576"/>
      <c r="AJ120" s="576"/>
      <c r="AK120" s="576"/>
      <c r="AL120" s="576"/>
      <c r="AM120" s="576"/>
      <c r="AN120" s="576"/>
      <c r="AO120" s="576"/>
      <c r="AP120" s="576"/>
      <c r="AQ120" s="576"/>
      <c r="AR120" s="576"/>
      <c r="AS120" s="576"/>
      <c r="AT120" s="576"/>
      <c r="AU120" s="576"/>
      <c r="AV120" s="576"/>
      <c r="AW120" s="576"/>
      <c r="AX120" s="576"/>
      <c r="AY120" s="576"/>
      <c r="AZ120" s="576"/>
      <c r="BA120" s="576"/>
    </row>
    <row r="121" spans="1:53" ht="8.25" customHeight="1" x14ac:dyDescent="0.2">
      <c r="A121" s="35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</row>
    <row r="122" spans="1:53" ht="25.5" customHeight="1" thickBot="1" x14ac:dyDescent="0.25">
      <c r="A122" s="407"/>
      <c r="B122" s="568" t="s">
        <v>232</v>
      </c>
      <c r="C122" s="593"/>
      <c r="D122" s="593"/>
      <c r="E122" s="594"/>
      <c r="F122" s="593" t="s">
        <v>233</v>
      </c>
      <c r="G122" s="593"/>
      <c r="H122" s="593"/>
      <c r="I122" s="593"/>
      <c r="J122" s="593"/>
      <c r="K122" s="593"/>
      <c r="L122" s="593"/>
      <c r="M122" s="593"/>
      <c r="N122" s="594"/>
      <c r="O122" s="378"/>
      <c r="P122" s="593" t="s">
        <v>234</v>
      </c>
      <c r="Q122" s="593"/>
      <c r="R122" s="593"/>
      <c r="S122" s="593"/>
      <c r="T122" s="593"/>
      <c r="U122" s="593"/>
      <c r="V122" s="593"/>
      <c r="W122" s="593"/>
      <c r="X122" s="593"/>
      <c r="Y122" s="593"/>
      <c r="Z122" s="593"/>
      <c r="AA122" s="593"/>
      <c r="AB122" s="593"/>
      <c r="AC122" s="593"/>
      <c r="AD122" s="593"/>
      <c r="AE122" s="593"/>
      <c r="AF122" s="593"/>
      <c r="AG122" s="593"/>
      <c r="AH122" s="593"/>
      <c r="AI122" s="593"/>
      <c r="AJ122" s="593"/>
      <c r="AK122" s="593"/>
      <c r="AL122" s="593"/>
      <c r="AM122" s="593"/>
      <c r="AN122" s="594"/>
      <c r="AO122" s="595" t="s">
        <v>235</v>
      </c>
      <c r="AP122" s="595"/>
      <c r="AQ122" s="595"/>
      <c r="AR122" s="594" t="s">
        <v>91</v>
      </c>
      <c r="AS122" s="567"/>
      <c r="AT122" s="567"/>
      <c r="AU122" s="567"/>
      <c r="AV122" s="567"/>
      <c r="AW122" s="567"/>
      <c r="AX122" s="567"/>
      <c r="AY122" s="567"/>
      <c r="AZ122" s="567"/>
      <c r="BA122" s="567"/>
    </row>
    <row r="123" spans="1:53" ht="14.25" customHeight="1" x14ac:dyDescent="0.2">
      <c r="A123" s="407"/>
      <c r="B123" s="547" t="s">
        <v>89</v>
      </c>
      <c r="C123" s="618"/>
      <c r="D123" s="618"/>
      <c r="E123" s="545"/>
      <c r="F123" s="618" t="s">
        <v>236</v>
      </c>
      <c r="G123" s="618"/>
      <c r="H123" s="618"/>
      <c r="I123" s="618"/>
      <c r="J123" s="618"/>
      <c r="K123" s="618"/>
      <c r="L123" s="618"/>
      <c r="M123" s="618"/>
      <c r="N123" s="545"/>
      <c r="O123" s="379"/>
      <c r="P123" s="618" t="s">
        <v>237</v>
      </c>
      <c r="Q123" s="618"/>
      <c r="R123" s="618"/>
      <c r="S123" s="618"/>
      <c r="T123" s="618"/>
      <c r="U123" s="618"/>
      <c r="V123" s="618"/>
      <c r="W123" s="618"/>
      <c r="X123" s="618"/>
      <c r="Y123" s="618"/>
      <c r="Z123" s="618"/>
      <c r="AA123" s="618"/>
      <c r="AB123" s="618"/>
      <c r="AC123" s="618"/>
      <c r="AD123" s="618"/>
      <c r="AE123" s="618"/>
      <c r="AF123" s="618"/>
      <c r="AG123" s="618"/>
      <c r="AH123" s="618"/>
      <c r="AI123" s="618"/>
      <c r="AJ123" s="618"/>
      <c r="AK123" s="618"/>
      <c r="AL123" s="618"/>
      <c r="AM123" s="618"/>
      <c r="AN123" s="545"/>
      <c r="AO123" s="619">
        <v>52</v>
      </c>
      <c r="AP123" s="619"/>
      <c r="AQ123" s="619"/>
      <c r="AR123" s="615" t="s">
        <v>238</v>
      </c>
      <c r="AS123" s="616"/>
      <c r="AT123" s="616"/>
      <c r="AU123" s="616"/>
      <c r="AV123" s="616"/>
      <c r="AW123" s="616"/>
      <c r="AX123" s="616"/>
      <c r="AY123" s="616"/>
      <c r="AZ123" s="616"/>
      <c r="BA123" s="616"/>
    </row>
    <row r="124" spans="1:53" ht="14.25" customHeight="1" x14ac:dyDescent="0.2">
      <c r="A124" s="407"/>
      <c r="B124" s="596" t="s">
        <v>92</v>
      </c>
      <c r="C124" s="597"/>
      <c r="D124" s="597"/>
      <c r="E124" s="598"/>
      <c r="F124" s="597" t="s">
        <v>239</v>
      </c>
      <c r="G124" s="597"/>
      <c r="H124" s="597"/>
      <c r="I124" s="597"/>
      <c r="J124" s="597"/>
      <c r="K124" s="597"/>
      <c r="L124" s="597"/>
      <c r="M124" s="597"/>
      <c r="N124" s="598"/>
      <c r="O124" s="380"/>
      <c r="P124" s="597" t="s">
        <v>240</v>
      </c>
      <c r="Q124" s="597"/>
      <c r="R124" s="597"/>
      <c r="S124" s="597"/>
      <c r="T124" s="597"/>
      <c r="U124" s="597"/>
      <c r="V124" s="597"/>
      <c r="W124" s="597"/>
      <c r="X124" s="597"/>
      <c r="Y124" s="597"/>
      <c r="Z124" s="597"/>
      <c r="AA124" s="597"/>
      <c r="AB124" s="597"/>
      <c r="AC124" s="597"/>
      <c r="AD124" s="597"/>
      <c r="AE124" s="597"/>
      <c r="AF124" s="597"/>
      <c r="AG124" s="597"/>
      <c r="AH124" s="597"/>
      <c r="AI124" s="597"/>
      <c r="AJ124" s="597"/>
      <c r="AK124" s="597"/>
      <c r="AL124" s="597"/>
      <c r="AM124" s="597"/>
      <c r="AN124" s="598"/>
      <c r="AO124" s="599">
        <v>6</v>
      </c>
      <c r="AP124" s="599"/>
      <c r="AQ124" s="599"/>
      <c r="AR124" s="598" t="s">
        <v>241</v>
      </c>
      <c r="AS124" s="614"/>
      <c r="AT124" s="614"/>
      <c r="AU124" s="614"/>
      <c r="AV124" s="614"/>
      <c r="AW124" s="614"/>
      <c r="AX124" s="614"/>
      <c r="AY124" s="614"/>
      <c r="AZ124" s="614"/>
      <c r="BA124" s="614"/>
    </row>
    <row r="125" spans="1:53" ht="14.25" customHeight="1" x14ac:dyDescent="0.2">
      <c r="A125" s="407"/>
      <c r="B125" s="596" t="s">
        <v>242</v>
      </c>
      <c r="C125" s="597"/>
      <c r="D125" s="597"/>
      <c r="E125" s="598"/>
      <c r="F125" s="597" t="s">
        <v>243</v>
      </c>
      <c r="G125" s="597"/>
      <c r="H125" s="597"/>
      <c r="I125" s="597"/>
      <c r="J125" s="597"/>
      <c r="K125" s="597"/>
      <c r="L125" s="597"/>
      <c r="M125" s="597"/>
      <c r="N125" s="598"/>
      <c r="O125" s="380"/>
      <c r="P125" s="597" t="s">
        <v>244</v>
      </c>
      <c r="Q125" s="597"/>
      <c r="R125" s="597"/>
      <c r="S125" s="597"/>
      <c r="T125" s="597"/>
      <c r="U125" s="597"/>
      <c r="V125" s="597"/>
      <c r="W125" s="597"/>
      <c r="X125" s="597"/>
      <c r="Y125" s="597"/>
      <c r="Z125" s="597"/>
      <c r="AA125" s="597"/>
      <c r="AB125" s="597"/>
      <c r="AC125" s="597"/>
      <c r="AD125" s="597"/>
      <c r="AE125" s="597"/>
      <c r="AF125" s="597"/>
      <c r="AG125" s="597"/>
      <c r="AH125" s="597"/>
      <c r="AI125" s="597"/>
      <c r="AJ125" s="597"/>
      <c r="AK125" s="597"/>
      <c r="AL125" s="597"/>
      <c r="AM125" s="597"/>
      <c r="AN125" s="598"/>
      <c r="AO125" s="599">
        <v>1</v>
      </c>
      <c r="AP125" s="599"/>
      <c r="AQ125" s="599"/>
      <c r="AR125" s="598" t="s">
        <v>249</v>
      </c>
      <c r="AS125" s="614"/>
      <c r="AT125" s="614"/>
      <c r="AU125" s="614"/>
      <c r="AV125" s="614"/>
      <c r="AW125" s="614"/>
      <c r="AX125" s="614"/>
      <c r="AY125" s="614"/>
      <c r="AZ125" s="614"/>
      <c r="BA125" s="614"/>
    </row>
    <row r="126" spans="1:53" ht="14.25" customHeight="1" x14ac:dyDescent="0.2">
      <c r="A126" s="407"/>
      <c r="B126" s="596" t="s">
        <v>242</v>
      </c>
      <c r="C126" s="597"/>
      <c r="D126" s="597"/>
      <c r="E126" s="598"/>
      <c r="F126" s="597" t="s">
        <v>245</v>
      </c>
      <c r="G126" s="597"/>
      <c r="H126" s="597"/>
      <c r="I126" s="597"/>
      <c r="J126" s="597"/>
      <c r="K126" s="597"/>
      <c r="L126" s="597"/>
      <c r="M126" s="597"/>
      <c r="N126" s="598"/>
      <c r="O126" s="380"/>
      <c r="P126" s="597" t="s">
        <v>246</v>
      </c>
      <c r="Q126" s="597"/>
      <c r="R126" s="597"/>
      <c r="S126" s="597"/>
      <c r="T126" s="597"/>
      <c r="U126" s="597"/>
      <c r="V126" s="597"/>
      <c r="W126" s="597"/>
      <c r="X126" s="597"/>
      <c r="Y126" s="597"/>
      <c r="Z126" s="597"/>
      <c r="AA126" s="597"/>
      <c r="AB126" s="597"/>
      <c r="AC126" s="597"/>
      <c r="AD126" s="597"/>
      <c r="AE126" s="597"/>
      <c r="AF126" s="597"/>
      <c r="AG126" s="597"/>
      <c r="AH126" s="597"/>
      <c r="AI126" s="597"/>
      <c r="AJ126" s="597"/>
      <c r="AK126" s="597"/>
      <c r="AL126" s="597"/>
      <c r="AM126" s="597"/>
      <c r="AN126" s="598"/>
      <c r="AO126" s="599">
        <v>1</v>
      </c>
      <c r="AP126" s="599"/>
      <c r="AQ126" s="599"/>
      <c r="AR126" s="598" t="s">
        <v>352</v>
      </c>
      <c r="AS126" s="614"/>
      <c r="AT126" s="614"/>
      <c r="AU126" s="614"/>
      <c r="AV126" s="614"/>
      <c r="AW126" s="614"/>
      <c r="AX126" s="614"/>
      <c r="AY126" s="614"/>
      <c r="AZ126" s="614"/>
      <c r="BA126" s="614"/>
    </row>
    <row r="127" spans="1:53" ht="14.25" customHeight="1" x14ac:dyDescent="0.2">
      <c r="A127" s="407"/>
      <c r="B127" s="596" t="s">
        <v>242</v>
      </c>
      <c r="C127" s="597"/>
      <c r="D127" s="597"/>
      <c r="E127" s="598"/>
      <c r="F127" s="597" t="s">
        <v>247</v>
      </c>
      <c r="G127" s="597"/>
      <c r="H127" s="597"/>
      <c r="I127" s="597"/>
      <c r="J127" s="597"/>
      <c r="K127" s="597"/>
      <c r="L127" s="597"/>
      <c r="M127" s="597"/>
      <c r="N127" s="598"/>
      <c r="O127" s="380"/>
      <c r="P127" s="597" t="s">
        <v>248</v>
      </c>
      <c r="Q127" s="597"/>
      <c r="R127" s="597"/>
      <c r="S127" s="597"/>
      <c r="T127" s="597"/>
      <c r="U127" s="597"/>
      <c r="V127" s="597"/>
      <c r="W127" s="597"/>
      <c r="X127" s="597"/>
      <c r="Y127" s="597"/>
      <c r="Z127" s="597"/>
      <c r="AA127" s="597"/>
      <c r="AB127" s="597"/>
      <c r="AC127" s="597"/>
      <c r="AD127" s="597"/>
      <c r="AE127" s="597"/>
      <c r="AF127" s="597"/>
      <c r="AG127" s="597"/>
      <c r="AH127" s="597"/>
      <c r="AI127" s="597"/>
      <c r="AJ127" s="597"/>
      <c r="AK127" s="597"/>
      <c r="AL127" s="597"/>
      <c r="AM127" s="597"/>
      <c r="AN127" s="598"/>
      <c r="AO127" s="599">
        <v>1</v>
      </c>
      <c r="AP127" s="599"/>
      <c r="AQ127" s="599"/>
      <c r="AR127" s="598" t="s">
        <v>363</v>
      </c>
      <c r="AS127" s="614"/>
      <c r="AT127" s="614"/>
      <c r="AU127" s="614"/>
      <c r="AV127" s="614"/>
      <c r="AW127" s="614"/>
      <c r="AX127" s="614"/>
      <c r="AY127" s="614"/>
      <c r="AZ127" s="614"/>
      <c r="BA127" s="614"/>
    </row>
    <row r="128" spans="1:53" ht="14.25" customHeight="1" x14ac:dyDescent="0.2">
      <c r="A128" s="407"/>
      <c r="B128" s="596" t="s">
        <v>242</v>
      </c>
      <c r="C128" s="597"/>
      <c r="D128" s="597"/>
      <c r="E128" s="598"/>
      <c r="F128" s="597" t="s">
        <v>250</v>
      </c>
      <c r="G128" s="597"/>
      <c r="H128" s="597"/>
      <c r="I128" s="597"/>
      <c r="J128" s="597"/>
      <c r="K128" s="597"/>
      <c r="L128" s="597"/>
      <c r="M128" s="597"/>
      <c r="N128" s="598"/>
      <c r="O128" s="380"/>
      <c r="P128" s="597" t="s">
        <v>251</v>
      </c>
      <c r="Q128" s="597"/>
      <c r="R128" s="597"/>
      <c r="S128" s="597"/>
      <c r="T128" s="597"/>
      <c r="U128" s="597"/>
      <c r="V128" s="597"/>
      <c r="W128" s="597"/>
      <c r="X128" s="597"/>
      <c r="Y128" s="597"/>
      <c r="Z128" s="597"/>
      <c r="AA128" s="597"/>
      <c r="AB128" s="597"/>
      <c r="AC128" s="597"/>
      <c r="AD128" s="597"/>
      <c r="AE128" s="597"/>
      <c r="AF128" s="597"/>
      <c r="AG128" s="597"/>
      <c r="AH128" s="597"/>
      <c r="AI128" s="597"/>
      <c r="AJ128" s="597"/>
      <c r="AK128" s="597"/>
      <c r="AL128" s="597"/>
      <c r="AM128" s="597"/>
      <c r="AN128" s="598"/>
      <c r="AO128" s="599">
        <v>1</v>
      </c>
      <c r="AP128" s="599"/>
      <c r="AQ128" s="599"/>
      <c r="AR128" s="598" t="s">
        <v>355</v>
      </c>
      <c r="AS128" s="614"/>
      <c r="AT128" s="614"/>
      <c r="AU128" s="614"/>
      <c r="AV128" s="614"/>
      <c r="AW128" s="614"/>
      <c r="AX128" s="614"/>
      <c r="AY128" s="614"/>
      <c r="AZ128" s="614"/>
      <c r="BA128" s="614"/>
    </row>
    <row r="129" spans="1:53" ht="14.25" customHeight="1" x14ac:dyDescent="0.2">
      <c r="A129" s="407"/>
      <c r="B129" s="596" t="s">
        <v>242</v>
      </c>
      <c r="C129" s="597"/>
      <c r="D129" s="597"/>
      <c r="E129" s="598"/>
      <c r="F129" s="597" t="s">
        <v>253</v>
      </c>
      <c r="G129" s="597"/>
      <c r="H129" s="597"/>
      <c r="I129" s="597"/>
      <c r="J129" s="597"/>
      <c r="K129" s="597"/>
      <c r="L129" s="597"/>
      <c r="M129" s="597"/>
      <c r="N129" s="598"/>
      <c r="O129" s="380"/>
      <c r="P129" s="597" t="s">
        <v>254</v>
      </c>
      <c r="Q129" s="597"/>
      <c r="R129" s="597"/>
      <c r="S129" s="597"/>
      <c r="T129" s="597"/>
      <c r="U129" s="597"/>
      <c r="V129" s="597"/>
      <c r="W129" s="597"/>
      <c r="X129" s="597"/>
      <c r="Y129" s="597"/>
      <c r="Z129" s="597"/>
      <c r="AA129" s="597"/>
      <c r="AB129" s="597"/>
      <c r="AC129" s="597"/>
      <c r="AD129" s="597"/>
      <c r="AE129" s="597"/>
      <c r="AF129" s="597"/>
      <c r="AG129" s="597"/>
      <c r="AH129" s="597"/>
      <c r="AI129" s="597"/>
      <c r="AJ129" s="597"/>
      <c r="AK129" s="597"/>
      <c r="AL129" s="597"/>
      <c r="AM129" s="597"/>
      <c r="AN129" s="598"/>
      <c r="AO129" s="599">
        <v>1</v>
      </c>
      <c r="AP129" s="599"/>
      <c r="AQ129" s="599"/>
      <c r="AR129" s="598" t="s">
        <v>252</v>
      </c>
      <c r="AS129" s="614"/>
      <c r="AT129" s="614"/>
      <c r="AU129" s="614"/>
      <c r="AV129" s="614"/>
      <c r="AW129" s="614"/>
      <c r="AX129" s="614"/>
      <c r="AY129" s="614"/>
      <c r="AZ129" s="614"/>
      <c r="BA129" s="614"/>
    </row>
    <row r="130" spans="1:53" ht="14.25" customHeight="1" x14ac:dyDescent="0.2">
      <c r="A130" s="407"/>
      <c r="B130" s="596" t="s">
        <v>242</v>
      </c>
      <c r="C130" s="597"/>
      <c r="D130" s="597"/>
      <c r="E130" s="598"/>
      <c r="F130" s="597" t="s">
        <v>255</v>
      </c>
      <c r="G130" s="597"/>
      <c r="H130" s="597"/>
      <c r="I130" s="597"/>
      <c r="J130" s="597"/>
      <c r="K130" s="597"/>
      <c r="L130" s="597"/>
      <c r="M130" s="597"/>
      <c r="N130" s="598"/>
      <c r="O130" s="380"/>
      <c r="P130" s="597" t="s">
        <v>256</v>
      </c>
      <c r="Q130" s="597"/>
      <c r="R130" s="597"/>
      <c r="S130" s="597"/>
      <c r="T130" s="597"/>
      <c r="U130" s="597"/>
      <c r="V130" s="597"/>
      <c r="W130" s="597"/>
      <c r="X130" s="597"/>
      <c r="Y130" s="597"/>
      <c r="Z130" s="597"/>
      <c r="AA130" s="597"/>
      <c r="AB130" s="597"/>
      <c r="AC130" s="597"/>
      <c r="AD130" s="597"/>
      <c r="AE130" s="597"/>
      <c r="AF130" s="597"/>
      <c r="AG130" s="597"/>
      <c r="AH130" s="597"/>
      <c r="AI130" s="597"/>
      <c r="AJ130" s="597"/>
      <c r="AK130" s="597"/>
      <c r="AL130" s="597"/>
      <c r="AM130" s="597"/>
      <c r="AN130" s="598"/>
      <c r="AO130" s="599">
        <v>1</v>
      </c>
      <c r="AP130" s="599"/>
      <c r="AQ130" s="599"/>
      <c r="AR130" s="598" t="s">
        <v>351</v>
      </c>
      <c r="AS130" s="614"/>
      <c r="AT130" s="614"/>
      <c r="AU130" s="614"/>
      <c r="AV130" s="614"/>
      <c r="AW130" s="614"/>
      <c r="AX130" s="614"/>
      <c r="AY130" s="614"/>
      <c r="AZ130" s="614"/>
      <c r="BA130" s="614"/>
    </row>
    <row r="131" spans="1:53" ht="14.25" customHeight="1" x14ac:dyDescent="0.2">
      <c r="A131" s="407"/>
      <c r="B131" s="596" t="s">
        <v>242</v>
      </c>
      <c r="C131" s="597"/>
      <c r="D131" s="597"/>
      <c r="E131" s="598"/>
      <c r="F131" s="597" t="s">
        <v>257</v>
      </c>
      <c r="G131" s="597"/>
      <c r="H131" s="597"/>
      <c r="I131" s="597"/>
      <c r="J131" s="597"/>
      <c r="K131" s="597"/>
      <c r="L131" s="597"/>
      <c r="M131" s="597"/>
      <c r="N131" s="598"/>
      <c r="O131" s="380"/>
      <c r="P131" s="597" t="s">
        <v>258</v>
      </c>
      <c r="Q131" s="597"/>
      <c r="R131" s="597"/>
      <c r="S131" s="597"/>
      <c r="T131" s="597"/>
      <c r="U131" s="597"/>
      <c r="V131" s="597"/>
      <c r="W131" s="597"/>
      <c r="X131" s="597"/>
      <c r="Y131" s="597"/>
      <c r="Z131" s="597"/>
      <c r="AA131" s="597"/>
      <c r="AB131" s="597"/>
      <c r="AC131" s="597"/>
      <c r="AD131" s="597"/>
      <c r="AE131" s="597"/>
      <c r="AF131" s="597"/>
      <c r="AG131" s="597"/>
      <c r="AH131" s="597"/>
      <c r="AI131" s="597"/>
      <c r="AJ131" s="597"/>
      <c r="AK131" s="597"/>
      <c r="AL131" s="597"/>
      <c r="AM131" s="597"/>
      <c r="AN131" s="598"/>
      <c r="AO131" s="599"/>
      <c r="AP131" s="599"/>
      <c r="AQ131" s="599"/>
      <c r="AR131" s="598" t="s">
        <v>259</v>
      </c>
      <c r="AS131" s="614"/>
      <c r="AT131" s="614"/>
      <c r="AU131" s="614"/>
      <c r="AV131" s="614"/>
      <c r="AW131" s="614"/>
      <c r="AX131" s="614"/>
      <c r="AY131" s="614"/>
      <c r="AZ131" s="614"/>
      <c r="BA131" s="614"/>
    </row>
    <row r="132" spans="1:53" ht="14.25" customHeight="1" x14ac:dyDescent="0.2">
      <c r="A132" s="407"/>
      <c r="B132" s="596" t="s">
        <v>242</v>
      </c>
      <c r="C132" s="597"/>
      <c r="D132" s="597"/>
      <c r="E132" s="598"/>
      <c r="F132" s="597" t="s">
        <v>260</v>
      </c>
      <c r="G132" s="597"/>
      <c r="H132" s="597"/>
      <c r="I132" s="597"/>
      <c r="J132" s="597"/>
      <c r="K132" s="597"/>
      <c r="L132" s="597"/>
      <c r="M132" s="597"/>
      <c r="N132" s="598"/>
      <c r="O132" s="380"/>
      <c r="P132" s="597" t="s">
        <v>261</v>
      </c>
      <c r="Q132" s="597"/>
      <c r="R132" s="597"/>
      <c r="S132" s="597"/>
      <c r="T132" s="597"/>
      <c r="U132" s="597"/>
      <c r="V132" s="597"/>
      <c r="W132" s="597"/>
      <c r="X132" s="597"/>
      <c r="Y132" s="597"/>
      <c r="Z132" s="597"/>
      <c r="AA132" s="597"/>
      <c r="AB132" s="597"/>
      <c r="AC132" s="597"/>
      <c r="AD132" s="597"/>
      <c r="AE132" s="597"/>
      <c r="AF132" s="597"/>
      <c r="AG132" s="597"/>
      <c r="AH132" s="597"/>
      <c r="AI132" s="597"/>
      <c r="AJ132" s="597"/>
      <c r="AK132" s="597"/>
      <c r="AL132" s="597"/>
      <c r="AM132" s="597"/>
      <c r="AN132" s="598"/>
      <c r="AO132" s="599">
        <v>1</v>
      </c>
      <c r="AP132" s="599"/>
      <c r="AQ132" s="599"/>
      <c r="AR132" s="598" t="s">
        <v>355</v>
      </c>
      <c r="AS132" s="614"/>
      <c r="AT132" s="614"/>
      <c r="AU132" s="614"/>
      <c r="AV132" s="614"/>
      <c r="AW132" s="614"/>
      <c r="AX132" s="614"/>
      <c r="AY132" s="614"/>
      <c r="AZ132" s="614"/>
      <c r="BA132" s="614"/>
    </row>
    <row r="133" spans="1:53" ht="14.25" customHeight="1" x14ac:dyDescent="0.2">
      <c r="A133" s="407"/>
      <c r="B133" s="596" t="s">
        <v>262</v>
      </c>
      <c r="C133" s="597"/>
      <c r="D133" s="597"/>
      <c r="E133" s="598"/>
      <c r="F133" s="597" t="s">
        <v>353</v>
      </c>
      <c r="G133" s="597"/>
      <c r="H133" s="597"/>
      <c r="I133" s="597"/>
      <c r="J133" s="597"/>
      <c r="K133" s="597"/>
      <c r="L133" s="597"/>
      <c r="M133" s="597"/>
      <c r="N133" s="598"/>
      <c r="O133" s="380"/>
      <c r="P133" s="597" t="s">
        <v>263</v>
      </c>
      <c r="Q133" s="597"/>
      <c r="R133" s="597"/>
      <c r="S133" s="597"/>
      <c r="T133" s="597"/>
      <c r="U133" s="597"/>
      <c r="V133" s="597"/>
      <c r="W133" s="597"/>
      <c r="X133" s="597"/>
      <c r="Y133" s="597"/>
      <c r="Z133" s="597"/>
      <c r="AA133" s="597"/>
      <c r="AB133" s="597"/>
      <c r="AC133" s="597"/>
      <c r="AD133" s="597"/>
      <c r="AE133" s="597"/>
      <c r="AF133" s="597"/>
      <c r="AG133" s="597"/>
      <c r="AH133" s="597"/>
      <c r="AI133" s="597"/>
      <c r="AJ133" s="597"/>
      <c r="AK133" s="597"/>
      <c r="AL133" s="597"/>
      <c r="AM133" s="597"/>
      <c r="AN133" s="598"/>
      <c r="AO133" s="599">
        <v>1</v>
      </c>
      <c r="AP133" s="599"/>
      <c r="AQ133" s="599"/>
      <c r="AR133" s="598" t="s">
        <v>264</v>
      </c>
      <c r="AS133" s="614"/>
      <c r="AT133" s="614"/>
      <c r="AU133" s="614"/>
      <c r="AV133" s="614"/>
      <c r="AW133" s="614"/>
      <c r="AX133" s="614"/>
      <c r="AY133" s="614"/>
      <c r="AZ133" s="614"/>
      <c r="BA133" s="614"/>
    </row>
    <row r="134" spans="1:53" ht="14.25" customHeight="1" x14ac:dyDescent="0.2">
      <c r="A134" s="407"/>
      <c r="B134" s="596" t="s">
        <v>262</v>
      </c>
      <c r="C134" s="597"/>
      <c r="D134" s="597"/>
      <c r="E134" s="598"/>
      <c r="F134" s="597" t="s">
        <v>354</v>
      </c>
      <c r="G134" s="597"/>
      <c r="H134" s="597"/>
      <c r="I134" s="597"/>
      <c r="J134" s="597"/>
      <c r="K134" s="597"/>
      <c r="L134" s="597"/>
      <c r="M134" s="597"/>
      <c r="N134" s="598"/>
      <c r="O134" s="380"/>
      <c r="P134" s="597" t="s">
        <v>265</v>
      </c>
      <c r="Q134" s="597"/>
      <c r="R134" s="597"/>
      <c r="S134" s="597"/>
      <c r="T134" s="597"/>
      <c r="U134" s="597"/>
      <c r="V134" s="597"/>
      <c r="W134" s="597"/>
      <c r="X134" s="597"/>
      <c r="Y134" s="597"/>
      <c r="Z134" s="597"/>
      <c r="AA134" s="597"/>
      <c r="AB134" s="597"/>
      <c r="AC134" s="597"/>
      <c r="AD134" s="597"/>
      <c r="AE134" s="597"/>
      <c r="AF134" s="597"/>
      <c r="AG134" s="597"/>
      <c r="AH134" s="597"/>
      <c r="AI134" s="597"/>
      <c r="AJ134" s="597"/>
      <c r="AK134" s="597"/>
      <c r="AL134" s="597"/>
      <c r="AM134" s="597"/>
      <c r="AN134" s="598"/>
      <c r="AO134" s="599">
        <v>1</v>
      </c>
      <c r="AP134" s="599"/>
      <c r="AQ134" s="599"/>
      <c r="AR134" s="598" t="s">
        <v>266</v>
      </c>
      <c r="AS134" s="614"/>
      <c r="AT134" s="614"/>
      <c r="AU134" s="614"/>
      <c r="AV134" s="614"/>
      <c r="AW134" s="614"/>
      <c r="AX134" s="614"/>
      <c r="AY134" s="614"/>
      <c r="AZ134" s="614"/>
      <c r="BA134" s="614"/>
    </row>
    <row r="135" spans="1:53" ht="14.25" customHeight="1" x14ac:dyDescent="0.2">
      <c r="A135" s="407"/>
      <c r="B135" s="596" t="s">
        <v>262</v>
      </c>
      <c r="C135" s="597"/>
      <c r="D135" s="597"/>
      <c r="E135" s="598"/>
      <c r="F135" s="597" t="s">
        <v>267</v>
      </c>
      <c r="G135" s="597"/>
      <c r="H135" s="597"/>
      <c r="I135" s="597"/>
      <c r="J135" s="597"/>
      <c r="K135" s="597"/>
      <c r="L135" s="597"/>
      <c r="M135" s="597"/>
      <c r="N135" s="598"/>
      <c r="O135" s="380"/>
      <c r="P135" s="597" t="s">
        <v>268</v>
      </c>
      <c r="Q135" s="597"/>
      <c r="R135" s="597"/>
      <c r="S135" s="597"/>
      <c r="T135" s="597"/>
      <c r="U135" s="597"/>
      <c r="V135" s="597"/>
      <c r="W135" s="597"/>
      <c r="X135" s="597"/>
      <c r="Y135" s="597"/>
      <c r="Z135" s="597"/>
      <c r="AA135" s="597"/>
      <c r="AB135" s="597"/>
      <c r="AC135" s="597"/>
      <c r="AD135" s="597"/>
      <c r="AE135" s="597"/>
      <c r="AF135" s="597"/>
      <c r="AG135" s="597"/>
      <c r="AH135" s="597"/>
      <c r="AI135" s="597"/>
      <c r="AJ135" s="597"/>
      <c r="AK135" s="597"/>
      <c r="AL135" s="597"/>
      <c r="AM135" s="597"/>
      <c r="AN135" s="598"/>
      <c r="AO135" s="599">
        <v>1</v>
      </c>
      <c r="AP135" s="599"/>
      <c r="AQ135" s="599"/>
      <c r="AR135" s="598" t="s">
        <v>264</v>
      </c>
      <c r="AS135" s="614"/>
      <c r="AT135" s="614"/>
      <c r="AU135" s="614"/>
      <c r="AV135" s="614"/>
      <c r="AW135" s="614"/>
      <c r="AX135" s="614"/>
      <c r="AY135" s="614"/>
      <c r="AZ135" s="614"/>
      <c r="BA135" s="614"/>
    </row>
    <row r="136" spans="1:53" ht="14.25" customHeight="1" x14ac:dyDescent="0.2">
      <c r="A136" s="407"/>
      <c r="B136" s="596" t="s">
        <v>269</v>
      </c>
      <c r="C136" s="597"/>
      <c r="D136" s="597"/>
      <c r="E136" s="598"/>
      <c r="F136" s="597" t="s">
        <v>270</v>
      </c>
      <c r="G136" s="597"/>
      <c r="H136" s="597"/>
      <c r="I136" s="597"/>
      <c r="J136" s="597"/>
      <c r="K136" s="597"/>
      <c r="L136" s="597"/>
      <c r="M136" s="597"/>
      <c r="N136" s="598"/>
      <c r="O136" s="380"/>
      <c r="P136" s="597" t="s">
        <v>271</v>
      </c>
      <c r="Q136" s="597"/>
      <c r="R136" s="597"/>
      <c r="S136" s="597"/>
      <c r="T136" s="597"/>
      <c r="U136" s="597"/>
      <c r="V136" s="597"/>
      <c r="W136" s="597"/>
      <c r="X136" s="597"/>
      <c r="Y136" s="597"/>
      <c r="Z136" s="597"/>
      <c r="AA136" s="597"/>
      <c r="AB136" s="597"/>
      <c r="AC136" s="597"/>
      <c r="AD136" s="597"/>
      <c r="AE136" s="597"/>
      <c r="AF136" s="597"/>
      <c r="AG136" s="597"/>
      <c r="AH136" s="597"/>
      <c r="AI136" s="597"/>
      <c r="AJ136" s="597"/>
      <c r="AK136" s="597"/>
      <c r="AL136" s="597"/>
      <c r="AM136" s="597"/>
      <c r="AN136" s="598"/>
      <c r="AO136" s="599">
        <v>3</v>
      </c>
      <c r="AP136" s="599"/>
      <c r="AQ136" s="599"/>
      <c r="AR136" s="598" t="s">
        <v>241</v>
      </c>
      <c r="AS136" s="614"/>
      <c r="AT136" s="614"/>
      <c r="AU136" s="614"/>
      <c r="AV136" s="614"/>
      <c r="AW136" s="614"/>
      <c r="AX136" s="614"/>
      <c r="AY136" s="614"/>
      <c r="AZ136" s="614"/>
      <c r="BA136" s="614"/>
    </row>
    <row r="137" spans="1:53" ht="14.25" customHeight="1" x14ac:dyDescent="0.2">
      <c r="A137" s="407"/>
      <c r="B137" s="626" t="s">
        <v>272</v>
      </c>
      <c r="C137" s="627"/>
      <c r="D137" s="627"/>
      <c r="E137" s="628"/>
      <c r="F137" s="627" t="s">
        <v>273</v>
      </c>
      <c r="G137" s="627"/>
      <c r="H137" s="627"/>
      <c r="I137" s="627"/>
      <c r="J137" s="627"/>
      <c r="K137" s="627"/>
      <c r="L137" s="627"/>
      <c r="M137" s="627"/>
      <c r="N137" s="628"/>
      <c r="O137" s="381"/>
      <c r="P137" s="627" t="s">
        <v>274</v>
      </c>
      <c r="Q137" s="627"/>
      <c r="R137" s="627"/>
      <c r="S137" s="627"/>
      <c r="T137" s="627"/>
      <c r="U137" s="627"/>
      <c r="V137" s="627"/>
      <c r="W137" s="627"/>
      <c r="X137" s="627"/>
      <c r="Y137" s="627"/>
      <c r="Z137" s="627"/>
      <c r="AA137" s="627"/>
      <c r="AB137" s="627"/>
      <c r="AC137" s="627"/>
      <c r="AD137" s="627"/>
      <c r="AE137" s="627"/>
      <c r="AF137" s="627"/>
      <c r="AG137" s="627"/>
      <c r="AH137" s="627"/>
      <c r="AI137" s="627"/>
      <c r="AJ137" s="627"/>
      <c r="AK137" s="627"/>
      <c r="AL137" s="627"/>
      <c r="AM137" s="627"/>
      <c r="AN137" s="628"/>
      <c r="AO137" s="629">
        <v>3</v>
      </c>
      <c r="AP137" s="629"/>
      <c r="AQ137" s="629"/>
      <c r="AR137" s="598" t="s">
        <v>241</v>
      </c>
      <c r="AS137" s="614"/>
      <c r="AT137" s="614"/>
      <c r="AU137" s="614"/>
      <c r="AV137" s="614"/>
      <c r="AW137" s="614"/>
      <c r="AX137" s="614"/>
      <c r="AY137" s="614"/>
      <c r="AZ137" s="614"/>
      <c r="BA137" s="614"/>
    </row>
    <row r="138" spans="1:53" ht="14.25" customHeight="1" x14ac:dyDescent="0.2">
      <c r="A138" s="407"/>
      <c r="B138" s="624" t="s">
        <v>275</v>
      </c>
      <c r="C138" s="624"/>
      <c r="D138" s="624"/>
      <c r="E138" s="624"/>
      <c r="F138" s="624"/>
      <c r="G138" s="624"/>
      <c r="H138" s="624"/>
      <c r="I138" s="624"/>
      <c r="J138" s="624"/>
      <c r="K138" s="624"/>
      <c r="L138" s="624"/>
      <c r="M138" s="624"/>
      <c r="N138" s="624"/>
      <c r="O138" s="624"/>
      <c r="P138" s="624"/>
      <c r="Q138" s="624"/>
      <c r="R138" s="624"/>
      <c r="S138" s="624"/>
      <c r="T138" s="624"/>
      <c r="U138" s="624"/>
      <c r="V138" s="624"/>
      <c r="W138" s="624"/>
      <c r="X138" s="624"/>
      <c r="Y138" s="624"/>
      <c r="Z138" s="624"/>
      <c r="AA138" s="624"/>
      <c r="AB138" s="624"/>
      <c r="AC138" s="624"/>
      <c r="AD138" s="624"/>
      <c r="AE138" s="624"/>
      <c r="AF138" s="624"/>
      <c r="AG138" s="624"/>
      <c r="AH138" s="624"/>
      <c r="AI138" s="624"/>
      <c r="AJ138" s="624"/>
      <c r="AK138" s="624"/>
      <c r="AL138" s="624"/>
      <c r="AM138" s="624"/>
      <c r="AN138" s="625"/>
      <c r="AO138" s="602">
        <f>SUM(AO123:AQ137)</f>
        <v>74</v>
      </c>
      <c r="AP138" s="602"/>
      <c r="AQ138" s="602"/>
      <c r="AR138" s="622" t="s">
        <v>91</v>
      </c>
      <c r="AS138" s="623"/>
      <c r="AT138" s="623"/>
      <c r="AU138" s="623"/>
      <c r="AV138" s="623"/>
      <c r="AW138" s="623"/>
      <c r="AX138" s="623"/>
      <c r="AY138" s="623"/>
      <c r="AZ138" s="623"/>
      <c r="BA138" s="623"/>
    </row>
    <row r="139" spans="1:53" ht="20.25" customHeight="1" x14ac:dyDescent="0.2">
      <c r="A139" s="407">
        <v>4.2</v>
      </c>
      <c r="B139" s="534" t="s">
        <v>276</v>
      </c>
      <c r="C139" s="534"/>
      <c r="D139" s="534"/>
      <c r="E139" s="534"/>
      <c r="F139" s="534"/>
      <c r="G139" s="534"/>
      <c r="H139" s="534"/>
      <c r="I139" s="534"/>
      <c r="J139" s="534"/>
      <c r="K139" s="534"/>
      <c r="L139" s="534"/>
      <c r="M139" s="534"/>
      <c r="N139" s="534"/>
      <c r="O139" s="534"/>
      <c r="P139" s="534"/>
      <c r="Q139" s="534"/>
      <c r="R139" s="534"/>
      <c r="S139" s="534"/>
      <c r="T139" s="534"/>
      <c r="U139" s="534"/>
      <c r="V139" s="534"/>
      <c r="W139" s="534"/>
      <c r="X139" s="534"/>
      <c r="Y139" s="534"/>
      <c r="Z139" s="534"/>
      <c r="AA139" s="534"/>
      <c r="AB139" s="534"/>
      <c r="AC139" s="534"/>
      <c r="AD139" s="534"/>
      <c r="AE139" s="534"/>
      <c r="AF139" s="534"/>
      <c r="AG139" s="534"/>
      <c r="AH139" s="534"/>
      <c r="AI139" s="534"/>
      <c r="AJ139" s="534"/>
      <c r="AK139" s="534"/>
      <c r="AL139" s="534"/>
      <c r="AM139" s="534"/>
      <c r="AN139" s="534"/>
      <c r="AO139" s="534"/>
      <c r="AP139" s="534"/>
      <c r="AQ139" s="534"/>
      <c r="AR139" s="534"/>
      <c r="AS139" s="534"/>
      <c r="AT139" s="534"/>
      <c r="AU139" s="534"/>
      <c r="AV139" s="534"/>
      <c r="AW139" s="534"/>
      <c r="AX139" s="534"/>
      <c r="AY139" s="534"/>
      <c r="AZ139" s="534"/>
      <c r="BA139" s="534"/>
    </row>
    <row r="140" spans="1:53" ht="13.5" customHeight="1" x14ac:dyDescent="0.2">
      <c r="A140" s="407"/>
      <c r="B140" s="537" t="s">
        <v>227</v>
      </c>
      <c r="C140" s="537"/>
      <c r="D140" s="537"/>
      <c r="E140" s="537"/>
      <c r="F140" s="538">
        <f>AP13</f>
        <v>365.25</v>
      </c>
      <c r="G140" s="538"/>
      <c r="H140" s="538"/>
      <c r="I140" s="538"/>
      <c r="J140" s="538"/>
      <c r="K140" s="538"/>
      <c r="L140" s="603" t="s">
        <v>157</v>
      </c>
      <c r="M140" s="605">
        <f>AO138</f>
        <v>74</v>
      </c>
      <c r="N140" s="605"/>
      <c r="O140" s="605"/>
      <c r="P140" s="605"/>
      <c r="Q140" s="605"/>
      <c r="R140" s="605"/>
      <c r="S140" s="610" t="s">
        <v>126</v>
      </c>
      <c r="T140" s="610"/>
      <c r="U140" s="611">
        <f>F140-M140</f>
        <v>291.25</v>
      </c>
      <c r="V140" s="611"/>
      <c r="W140" s="611"/>
      <c r="X140" s="611"/>
      <c r="Y140" s="611"/>
      <c r="Z140" s="611"/>
      <c r="AA140" s="600" t="s">
        <v>151</v>
      </c>
      <c r="AB140" s="600"/>
      <c r="AC140" s="600"/>
      <c r="AD140" s="600"/>
      <c r="AE140" s="600"/>
      <c r="AF140" s="600"/>
      <c r="AG140" s="43"/>
      <c r="AH140" s="43"/>
      <c r="AI140" s="43"/>
      <c r="AJ140" s="43"/>
      <c r="AK140" s="43"/>
      <c r="AL140" s="43"/>
      <c r="AM140" s="43"/>
      <c r="AN140" s="43"/>
      <c r="AO140" s="43"/>
      <c r="AP140" s="42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</row>
    <row r="141" spans="1:53" ht="13.5" customHeight="1" x14ac:dyDescent="0.2">
      <c r="A141" s="45"/>
      <c r="B141" s="48"/>
      <c r="C141" s="48"/>
      <c r="D141" s="48"/>
      <c r="E141" s="48"/>
      <c r="F141" s="538" t="s">
        <v>151</v>
      </c>
      <c r="G141" s="538"/>
      <c r="H141" s="538"/>
      <c r="I141" s="538"/>
      <c r="J141" s="538"/>
      <c r="K141" s="538"/>
      <c r="L141" s="604"/>
      <c r="M141" s="538" t="s">
        <v>151</v>
      </c>
      <c r="N141" s="538"/>
      <c r="O141" s="538"/>
      <c r="P141" s="538"/>
      <c r="Q141" s="538"/>
      <c r="R141" s="538"/>
      <c r="S141" s="580"/>
      <c r="T141" s="580"/>
      <c r="U141" s="612"/>
      <c r="V141" s="612"/>
      <c r="W141" s="612"/>
      <c r="X141" s="612"/>
      <c r="Y141" s="612"/>
      <c r="Z141" s="612"/>
      <c r="AA141" s="601"/>
      <c r="AB141" s="601"/>
      <c r="AC141" s="601"/>
      <c r="AD141" s="601"/>
      <c r="AE141" s="601"/>
      <c r="AF141" s="601"/>
      <c r="AG141" s="43"/>
      <c r="AH141" s="43"/>
      <c r="AI141" s="43"/>
      <c r="AJ141" s="43"/>
      <c r="AK141" s="43"/>
      <c r="AL141" s="43"/>
      <c r="AM141" s="43"/>
      <c r="AN141" s="43"/>
      <c r="AO141" s="43"/>
      <c r="AP141" s="42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</row>
    <row r="142" spans="1:53" ht="20.25" customHeight="1" x14ac:dyDescent="0.2">
      <c r="A142" s="407">
        <v>5</v>
      </c>
      <c r="B142" s="534" t="s">
        <v>277</v>
      </c>
      <c r="C142" s="534"/>
      <c r="D142" s="534"/>
      <c r="E142" s="534"/>
      <c r="F142" s="534"/>
      <c r="G142" s="534"/>
      <c r="H142" s="534"/>
      <c r="I142" s="534"/>
      <c r="J142" s="534"/>
      <c r="K142" s="534"/>
      <c r="L142" s="534"/>
      <c r="M142" s="534"/>
      <c r="N142" s="534"/>
      <c r="O142" s="534"/>
      <c r="P142" s="534"/>
      <c r="Q142" s="534"/>
      <c r="R142" s="534"/>
      <c r="S142" s="534"/>
      <c r="T142" s="534"/>
      <c r="U142" s="534"/>
      <c r="V142" s="534"/>
      <c r="W142" s="534"/>
      <c r="X142" s="534"/>
      <c r="Y142" s="534"/>
      <c r="Z142" s="534"/>
      <c r="AA142" s="534"/>
      <c r="AB142" s="534"/>
      <c r="AC142" s="534"/>
      <c r="AD142" s="534"/>
      <c r="AE142" s="534"/>
      <c r="AF142" s="534"/>
      <c r="AG142" s="534"/>
      <c r="AH142" s="534"/>
      <c r="AI142" s="534"/>
      <c r="AJ142" s="534"/>
      <c r="AK142" s="534"/>
      <c r="AL142" s="534"/>
      <c r="AM142" s="534"/>
      <c r="AN142" s="534"/>
      <c r="AO142" s="534"/>
      <c r="AP142" s="534"/>
      <c r="AQ142" s="534"/>
      <c r="AR142" s="534"/>
      <c r="AS142" s="534"/>
      <c r="AT142" s="534"/>
      <c r="AU142" s="534"/>
      <c r="AV142" s="534"/>
      <c r="AW142" s="534"/>
      <c r="AX142" s="534"/>
      <c r="AY142" s="534"/>
      <c r="AZ142" s="534"/>
      <c r="BA142" s="534"/>
    </row>
    <row r="143" spans="1:53" ht="20.25" customHeight="1" x14ac:dyDescent="0.2">
      <c r="A143" s="407"/>
      <c r="B143" s="606" t="s">
        <v>278</v>
      </c>
      <c r="C143" s="606"/>
      <c r="D143" s="606"/>
      <c r="E143" s="606"/>
      <c r="F143" s="31"/>
      <c r="G143" s="31" t="s">
        <v>129</v>
      </c>
      <c r="H143" s="31"/>
      <c r="I143" s="31"/>
      <c r="J143" s="538">
        <f>AP115</f>
        <v>381.75</v>
      </c>
      <c r="K143" s="538"/>
      <c r="L143" s="538"/>
      <c r="M143" s="538"/>
      <c r="N143" s="538"/>
      <c r="O143" s="539" t="s">
        <v>151</v>
      </c>
      <c r="P143" s="539"/>
      <c r="Q143" s="539"/>
      <c r="R143" s="31"/>
      <c r="S143" s="583" t="s">
        <v>126</v>
      </c>
      <c r="T143" s="583"/>
      <c r="U143" s="31"/>
      <c r="V143" s="607">
        <f>J143/J144</f>
        <v>1.3107296137339055</v>
      </c>
      <c r="W143" s="607"/>
      <c r="X143" s="607"/>
      <c r="Y143" s="607"/>
      <c r="Z143" s="607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</row>
    <row r="144" spans="1:53" ht="13.5" customHeight="1" x14ac:dyDescent="0.2">
      <c r="A144" s="407"/>
      <c r="B144" s="49"/>
      <c r="C144" s="49"/>
      <c r="D144" s="49"/>
      <c r="E144" s="49"/>
      <c r="F144" s="50"/>
      <c r="G144" s="50" t="s">
        <v>131</v>
      </c>
      <c r="H144" s="50"/>
      <c r="I144" s="50"/>
      <c r="J144" s="608">
        <f>U140</f>
        <v>291.25</v>
      </c>
      <c r="K144" s="608"/>
      <c r="L144" s="608"/>
      <c r="M144" s="608"/>
      <c r="N144" s="608"/>
      <c r="O144" s="609" t="s">
        <v>151</v>
      </c>
      <c r="P144" s="609"/>
      <c r="Q144" s="609"/>
      <c r="R144" s="50"/>
      <c r="S144" s="583"/>
      <c r="T144" s="583"/>
      <c r="U144" s="31"/>
      <c r="V144" s="607"/>
      <c r="W144" s="607"/>
      <c r="X144" s="607"/>
      <c r="Y144" s="607"/>
      <c r="Z144" s="607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</row>
    <row r="145" spans="1:53" ht="20.25" customHeight="1" x14ac:dyDescent="0.2">
      <c r="A145" s="407">
        <v>6</v>
      </c>
      <c r="B145" s="534" t="s">
        <v>279</v>
      </c>
      <c r="C145" s="534"/>
      <c r="D145" s="534"/>
      <c r="E145" s="534"/>
      <c r="F145" s="534"/>
      <c r="G145" s="534"/>
      <c r="H145" s="534"/>
      <c r="I145" s="534"/>
      <c r="J145" s="534"/>
      <c r="K145" s="534"/>
      <c r="L145" s="534"/>
      <c r="M145" s="534"/>
      <c r="N145" s="534"/>
      <c r="O145" s="534"/>
      <c r="P145" s="534"/>
      <c r="Q145" s="534"/>
      <c r="R145" s="534"/>
      <c r="S145" s="534"/>
      <c r="T145" s="534"/>
      <c r="U145" s="534"/>
      <c r="V145" s="534"/>
      <c r="W145" s="534"/>
      <c r="X145" s="534"/>
      <c r="Y145" s="534"/>
      <c r="Z145" s="534"/>
      <c r="AA145" s="534"/>
      <c r="AB145" s="534"/>
      <c r="AC145" s="534"/>
      <c r="AD145" s="534"/>
      <c r="AE145" s="534"/>
      <c r="AF145" s="534"/>
      <c r="AG145" s="534"/>
      <c r="AH145" s="534"/>
      <c r="AI145" s="534"/>
      <c r="AJ145" s="534"/>
      <c r="AK145" s="534"/>
      <c r="AL145" s="534"/>
      <c r="AM145" s="534"/>
      <c r="AN145" s="534"/>
      <c r="AO145" s="534"/>
      <c r="AP145" s="534"/>
      <c r="AQ145" s="534"/>
      <c r="AR145" s="534"/>
      <c r="AS145" s="534"/>
      <c r="AT145" s="534"/>
      <c r="AU145" s="534"/>
      <c r="AV145" s="534"/>
      <c r="AW145" s="534"/>
      <c r="AX145" s="534"/>
      <c r="AY145" s="534"/>
      <c r="AZ145" s="534"/>
      <c r="BA145" s="534"/>
    </row>
    <row r="146" spans="1:53" ht="8.25" customHeight="1" x14ac:dyDescent="0.2">
      <c r="A146" s="35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</row>
    <row r="147" spans="1:53" ht="13.5" customHeight="1" x14ac:dyDescent="0.2">
      <c r="A147" s="407"/>
      <c r="B147" s="582" t="s">
        <v>280</v>
      </c>
      <c r="C147" s="583"/>
      <c r="D147" s="31"/>
      <c r="E147" s="31"/>
      <c r="F147" s="582" t="s">
        <v>127</v>
      </c>
      <c r="G147" s="582"/>
      <c r="H147" s="582"/>
      <c r="I147" s="579" t="s">
        <v>128</v>
      </c>
      <c r="J147" s="579"/>
      <c r="K147" s="578"/>
      <c r="L147" s="36"/>
      <c r="M147" s="578" t="s">
        <v>129</v>
      </c>
      <c r="N147" s="578"/>
      <c r="O147" s="578"/>
      <c r="P147" s="37"/>
      <c r="Q147" s="579"/>
      <c r="R147" s="580" t="s">
        <v>130</v>
      </c>
      <c r="S147" s="580"/>
      <c r="T147" s="578"/>
      <c r="U147" s="36"/>
      <c r="V147" s="578" t="s">
        <v>129</v>
      </c>
      <c r="W147" s="578"/>
      <c r="X147" s="578"/>
      <c r="Y147" s="37"/>
      <c r="Z147" s="579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</row>
    <row r="148" spans="1:53" ht="13.5" customHeight="1" x14ac:dyDescent="0.2">
      <c r="A148" s="407"/>
      <c r="B148" s="582"/>
      <c r="C148" s="583"/>
      <c r="D148" s="31"/>
      <c r="E148" s="31"/>
      <c r="F148" s="582"/>
      <c r="G148" s="582"/>
      <c r="H148" s="582"/>
      <c r="I148" s="579"/>
      <c r="J148" s="579"/>
      <c r="K148" s="578"/>
      <c r="L148" s="39"/>
      <c r="M148" s="581" t="s">
        <v>131</v>
      </c>
      <c r="N148" s="581"/>
      <c r="O148" s="581"/>
      <c r="P148" s="40"/>
      <c r="Q148" s="579"/>
      <c r="R148" s="580"/>
      <c r="S148" s="580"/>
      <c r="T148" s="578"/>
      <c r="U148" s="39"/>
      <c r="V148" s="581" t="s">
        <v>131</v>
      </c>
      <c r="W148" s="581"/>
      <c r="X148" s="581"/>
      <c r="Y148" s="40"/>
      <c r="Z148" s="579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</row>
    <row r="149" spans="1:53" ht="20.25" customHeight="1" x14ac:dyDescent="0.2">
      <c r="A149" s="406">
        <v>6.1</v>
      </c>
      <c r="B149" s="534" t="s">
        <v>281</v>
      </c>
      <c r="C149" s="534"/>
      <c r="D149" s="534"/>
      <c r="E149" s="534"/>
      <c r="F149" s="534"/>
      <c r="G149" s="534"/>
      <c r="H149" s="534"/>
      <c r="I149" s="534"/>
      <c r="J149" s="534"/>
      <c r="K149" s="534"/>
      <c r="L149" s="534"/>
      <c r="M149" s="534"/>
      <c r="N149" s="534"/>
      <c r="O149" s="534"/>
      <c r="P149" s="534"/>
      <c r="Q149" s="534"/>
      <c r="R149" s="534"/>
      <c r="S149" s="534"/>
      <c r="T149" s="534"/>
      <c r="U149" s="534"/>
      <c r="V149" s="534"/>
      <c r="W149" s="534"/>
      <c r="X149" s="534"/>
      <c r="Y149" s="534"/>
      <c r="Z149" s="534"/>
      <c r="AA149" s="534"/>
      <c r="AB149" s="534"/>
      <c r="AC149" s="534"/>
      <c r="AD149" s="534"/>
      <c r="AE149" s="534"/>
      <c r="AF149" s="534"/>
      <c r="AG149" s="534"/>
      <c r="AH149" s="534"/>
      <c r="AI149" s="534"/>
      <c r="AJ149" s="534"/>
      <c r="AK149" s="534"/>
      <c r="AL149" s="534"/>
      <c r="AM149" s="534"/>
      <c r="AN149" s="534"/>
      <c r="AO149" s="534"/>
      <c r="AP149" s="534"/>
      <c r="AQ149" s="534"/>
      <c r="AR149" s="534"/>
      <c r="AS149" s="534"/>
      <c r="AT149" s="534"/>
      <c r="AU149" s="534"/>
      <c r="AV149" s="534"/>
      <c r="AW149" s="534"/>
      <c r="AX149" s="534"/>
      <c r="AY149" s="534"/>
      <c r="AZ149" s="534"/>
      <c r="BA149" s="534"/>
    </row>
    <row r="150" spans="1:53" ht="13.5" customHeight="1" x14ac:dyDescent="0.2">
      <c r="A150" s="407"/>
      <c r="B150" s="51" t="s">
        <v>280</v>
      </c>
      <c r="C150" s="51"/>
      <c r="D150" s="52"/>
      <c r="E150" s="52"/>
      <c r="F150" s="38" t="s">
        <v>133</v>
      </c>
      <c r="G150" s="584" t="s">
        <v>127</v>
      </c>
      <c r="H150" s="584"/>
      <c r="I150" s="584"/>
      <c r="J150" s="584"/>
      <c r="K150" s="584" t="s">
        <v>128</v>
      </c>
      <c r="L150" s="584"/>
      <c r="M150" s="584" t="s">
        <v>282</v>
      </c>
      <c r="N150" s="584"/>
      <c r="O150" s="584"/>
      <c r="P150" s="38" t="s">
        <v>144</v>
      </c>
      <c r="Q150" s="613" t="s">
        <v>130</v>
      </c>
      <c r="R150" s="613"/>
      <c r="S150" s="584" t="s">
        <v>282</v>
      </c>
      <c r="T150" s="584"/>
      <c r="U150" s="584"/>
      <c r="V150" s="31"/>
      <c r="W150" s="31"/>
      <c r="X150" s="31"/>
      <c r="Y150" s="31"/>
      <c r="Z150" s="31"/>
      <c r="AA150" s="31"/>
      <c r="AB150" s="584"/>
      <c r="AC150" s="584"/>
      <c r="AD150" s="584"/>
      <c r="AE150" s="584"/>
      <c r="AF150" s="584"/>
      <c r="AG150" s="584"/>
      <c r="AH150" s="584"/>
      <c r="AI150" s="584"/>
      <c r="AJ150" s="584"/>
      <c r="AK150" s="584"/>
      <c r="AL150" s="584"/>
      <c r="AM150" s="584"/>
      <c r="AN150" s="584"/>
      <c r="AO150" s="584"/>
      <c r="AP150" s="584"/>
      <c r="AQ150" s="584"/>
      <c r="AR150" s="584"/>
      <c r="AS150" s="584"/>
      <c r="AT150" s="584"/>
      <c r="AU150" s="584"/>
      <c r="AV150" s="584"/>
      <c r="AW150" s="584"/>
      <c r="AX150" s="584"/>
      <c r="AY150" s="584"/>
      <c r="AZ150" s="584"/>
      <c r="BA150" s="584"/>
    </row>
    <row r="151" spans="1:53" ht="20.25" customHeight="1" x14ac:dyDescent="0.2">
      <c r="A151" s="406">
        <v>6.2</v>
      </c>
      <c r="B151" s="534" t="s">
        <v>283</v>
      </c>
      <c r="C151" s="534"/>
      <c r="D151" s="534"/>
      <c r="E151" s="534"/>
      <c r="F151" s="534"/>
      <c r="G151" s="534"/>
      <c r="H151" s="534"/>
      <c r="I151" s="534"/>
      <c r="J151" s="534"/>
      <c r="K151" s="534"/>
      <c r="L151" s="534"/>
      <c r="M151" s="534"/>
      <c r="N151" s="534"/>
      <c r="O151" s="534"/>
      <c r="P151" s="534"/>
      <c r="Q151" s="534"/>
      <c r="R151" s="534"/>
      <c r="S151" s="534"/>
      <c r="T151" s="534"/>
      <c r="U151" s="534"/>
      <c r="V151" s="534"/>
      <c r="W151" s="534"/>
      <c r="X151" s="534"/>
      <c r="Y151" s="534"/>
      <c r="Z151" s="534"/>
      <c r="AA151" s="534"/>
      <c r="AB151" s="534"/>
      <c r="AC151" s="534"/>
      <c r="AD151" s="534"/>
      <c r="AE151" s="534"/>
      <c r="AF151" s="534"/>
      <c r="AG151" s="534"/>
      <c r="AH151" s="534"/>
      <c r="AI151" s="534"/>
      <c r="AJ151" s="534"/>
      <c r="AK151" s="534"/>
      <c r="AL151" s="534"/>
      <c r="AM151" s="534"/>
      <c r="AN151" s="534"/>
      <c r="AO151" s="534"/>
      <c r="AP151" s="534"/>
      <c r="AQ151" s="534"/>
      <c r="AR151" s="534"/>
      <c r="AS151" s="534"/>
      <c r="AT151" s="534"/>
      <c r="AU151" s="534"/>
      <c r="AV151" s="534"/>
      <c r="AW151" s="534"/>
      <c r="AX151" s="534"/>
      <c r="AY151" s="534"/>
      <c r="AZ151" s="534"/>
      <c r="BA151" s="534"/>
    </row>
    <row r="152" spans="1:53" ht="13.5" customHeight="1" x14ac:dyDescent="0.2">
      <c r="A152" s="407"/>
      <c r="B152" s="408" t="s">
        <v>284</v>
      </c>
      <c r="C152" s="410"/>
      <c r="D152" s="52"/>
      <c r="E152" s="52"/>
      <c r="F152" s="38" t="s">
        <v>133</v>
      </c>
      <c r="G152" s="584" t="s">
        <v>146</v>
      </c>
      <c r="H152" s="584"/>
      <c r="I152" s="584"/>
      <c r="J152" s="584"/>
      <c r="K152" s="584" t="s">
        <v>128</v>
      </c>
      <c r="L152" s="584"/>
      <c r="M152" s="584" t="s">
        <v>285</v>
      </c>
      <c r="N152" s="584"/>
      <c r="O152" s="584"/>
      <c r="P152" s="584"/>
      <c r="Q152" s="38" t="s">
        <v>144</v>
      </c>
      <c r="R152" s="31"/>
      <c r="S152" s="31"/>
      <c r="T152" s="31"/>
      <c r="U152" s="31"/>
      <c r="V152" s="31"/>
      <c r="W152" s="31"/>
      <c r="X152" s="584"/>
      <c r="Y152" s="584"/>
      <c r="Z152" s="584"/>
      <c r="AA152" s="584"/>
      <c r="AB152" s="584"/>
      <c r="AC152" s="584"/>
      <c r="AD152" s="584"/>
      <c r="AE152" s="584"/>
      <c r="AF152" s="584"/>
      <c r="AG152" s="584"/>
      <c r="AH152" s="584"/>
      <c r="AI152" s="584"/>
      <c r="AJ152" s="584"/>
      <c r="AK152" s="584"/>
      <c r="AL152" s="584"/>
      <c r="AM152" s="584"/>
      <c r="AN152" s="584"/>
      <c r="AO152" s="584"/>
      <c r="AP152" s="584"/>
      <c r="AQ152" s="584"/>
      <c r="AR152" s="584"/>
      <c r="AS152" s="584"/>
      <c r="AT152" s="584"/>
      <c r="AU152" s="584"/>
      <c r="AV152" s="584"/>
      <c r="AW152" s="584"/>
      <c r="AX152" s="584"/>
      <c r="AY152" s="584"/>
      <c r="AZ152" s="584"/>
      <c r="BA152" s="584"/>
    </row>
  </sheetData>
  <mergeCells count="456">
    <mergeCell ref="AR125:BA125"/>
    <mergeCell ref="AR126:BA126"/>
    <mergeCell ref="AR127:BA127"/>
    <mergeCell ref="AR128:BA128"/>
    <mergeCell ref="AR138:BA138"/>
    <mergeCell ref="B138:AN138"/>
    <mergeCell ref="AR129:BA129"/>
    <mergeCell ref="AR130:BA130"/>
    <mergeCell ref="AR131:BA131"/>
    <mergeCell ref="AR132:BA132"/>
    <mergeCell ref="AR133:BA133"/>
    <mergeCell ref="AR134:BA134"/>
    <mergeCell ref="AR135:BA135"/>
    <mergeCell ref="AR136:BA136"/>
    <mergeCell ref="AR137:BA137"/>
    <mergeCell ref="B137:E137"/>
    <mergeCell ref="F137:N137"/>
    <mergeCell ref="P137:AN137"/>
    <mergeCell ref="AO137:AQ137"/>
    <mergeCell ref="B136:E136"/>
    <mergeCell ref="F136:N136"/>
    <mergeCell ref="P136:AN136"/>
    <mergeCell ref="AO136:AQ136"/>
    <mergeCell ref="P135:AN135"/>
    <mergeCell ref="AR124:BA124"/>
    <mergeCell ref="AR123:BA123"/>
    <mergeCell ref="AR122:BA122"/>
    <mergeCell ref="A1:D5"/>
    <mergeCell ref="J2:BA2"/>
    <mergeCell ref="E1:BA1"/>
    <mergeCell ref="J5:BA5"/>
    <mergeCell ref="A53:D57"/>
    <mergeCell ref="E53:BA53"/>
    <mergeCell ref="J54:BA54"/>
    <mergeCell ref="J55:BA55"/>
    <mergeCell ref="J56:BA56"/>
    <mergeCell ref="J57:BA57"/>
    <mergeCell ref="B123:E123"/>
    <mergeCell ref="F123:N123"/>
    <mergeCell ref="P123:AN123"/>
    <mergeCell ref="AO123:AQ123"/>
    <mergeCell ref="B120:BA120"/>
    <mergeCell ref="AS61:BA61"/>
    <mergeCell ref="AN115:AO116"/>
    <mergeCell ref="B115:K115"/>
    <mergeCell ref="L115:Q115"/>
    <mergeCell ref="J3:BA4"/>
    <mergeCell ref="B122:E122"/>
    <mergeCell ref="B151:BA151"/>
    <mergeCell ref="G152:J152"/>
    <mergeCell ref="K152:L152"/>
    <mergeCell ref="M152:P152"/>
    <mergeCell ref="X152:BA152"/>
    <mergeCell ref="B149:BA149"/>
    <mergeCell ref="G150:J150"/>
    <mergeCell ref="K150:L150"/>
    <mergeCell ref="M150:O150"/>
    <mergeCell ref="Q150:R150"/>
    <mergeCell ref="S150:U150"/>
    <mergeCell ref="AB150:BA150"/>
    <mergeCell ref="R147:S148"/>
    <mergeCell ref="T147:T148"/>
    <mergeCell ref="V147:X147"/>
    <mergeCell ref="Z147:Z148"/>
    <mergeCell ref="M148:O148"/>
    <mergeCell ref="V148:X148"/>
    <mergeCell ref="B145:BA145"/>
    <mergeCell ref="B147:B148"/>
    <mergeCell ref="C147:C148"/>
    <mergeCell ref="F147:H148"/>
    <mergeCell ref="I147:J148"/>
    <mergeCell ref="K147:K148"/>
    <mergeCell ref="M147:O147"/>
    <mergeCell ref="Q147:Q148"/>
    <mergeCell ref="B143:E143"/>
    <mergeCell ref="J143:N143"/>
    <mergeCell ref="O143:Q143"/>
    <mergeCell ref="S143:T144"/>
    <mergeCell ref="V143:Z144"/>
    <mergeCell ref="J144:N144"/>
    <mergeCell ref="O144:Q144"/>
    <mergeCell ref="S140:T141"/>
    <mergeCell ref="U140:Z141"/>
    <mergeCell ref="AA140:AF141"/>
    <mergeCell ref="F141:K141"/>
    <mergeCell ref="M141:R141"/>
    <mergeCell ref="B142:BA142"/>
    <mergeCell ref="AO138:AQ138"/>
    <mergeCell ref="B139:BA139"/>
    <mergeCell ref="B140:E140"/>
    <mergeCell ref="F140:K140"/>
    <mergeCell ref="L140:L141"/>
    <mergeCell ref="M140:R140"/>
    <mergeCell ref="AO135:AQ135"/>
    <mergeCell ref="B134:E134"/>
    <mergeCell ref="F134:N134"/>
    <mergeCell ref="P134:AN134"/>
    <mergeCell ref="AO134:AQ134"/>
    <mergeCell ref="B133:E133"/>
    <mergeCell ref="F133:N133"/>
    <mergeCell ref="P133:AN133"/>
    <mergeCell ref="AO133:AQ133"/>
    <mergeCell ref="B135:E135"/>
    <mergeCell ref="F135:N135"/>
    <mergeCell ref="B132:E132"/>
    <mergeCell ref="F132:N132"/>
    <mergeCell ref="P132:AN132"/>
    <mergeCell ref="AO132:AQ132"/>
    <mergeCell ref="B131:E131"/>
    <mergeCell ref="F131:N131"/>
    <mergeCell ref="P131:AN131"/>
    <mergeCell ref="AO131:AQ131"/>
    <mergeCell ref="B130:E130"/>
    <mergeCell ref="F130:N130"/>
    <mergeCell ref="P130:AN130"/>
    <mergeCell ref="AO130:AQ130"/>
    <mergeCell ref="B129:E129"/>
    <mergeCell ref="F129:N129"/>
    <mergeCell ref="P129:AN129"/>
    <mergeCell ref="AO129:AQ129"/>
    <mergeCell ref="B128:E128"/>
    <mergeCell ref="F128:N128"/>
    <mergeCell ref="P128:AN128"/>
    <mergeCell ref="AO128:AQ128"/>
    <mergeCell ref="B127:E127"/>
    <mergeCell ref="F127:N127"/>
    <mergeCell ref="P127:AN127"/>
    <mergeCell ref="AO127:AQ127"/>
    <mergeCell ref="B126:E126"/>
    <mergeCell ref="F126:N126"/>
    <mergeCell ref="P126:AN126"/>
    <mergeCell ref="AO126:AQ126"/>
    <mergeCell ref="B125:E125"/>
    <mergeCell ref="F125:N125"/>
    <mergeCell ref="P125:AN125"/>
    <mergeCell ref="AO125:AQ125"/>
    <mergeCell ref="B124:E124"/>
    <mergeCell ref="F124:N124"/>
    <mergeCell ref="P124:AN124"/>
    <mergeCell ref="AO124:AQ124"/>
    <mergeCell ref="F122:N122"/>
    <mergeCell ref="P122:AN122"/>
    <mergeCell ref="AO122:AQ122"/>
    <mergeCell ref="B118:K118"/>
    <mergeCell ref="L118:Q118"/>
    <mergeCell ref="R118:S118"/>
    <mergeCell ref="B119:BA119"/>
    <mergeCell ref="B116:K116"/>
    <mergeCell ref="L116:Q116"/>
    <mergeCell ref="U116:Y116"/>
    <mergeCell ref="AB116:AF116"/>
    <mergeCell ref="AJ116:AM116"/>
    <mergeCell ref="Z115:AA116"/>
    <mergeCell ref="AB115:AF115"/>
    <mergeCell ref="AG115:AG116"/>
    <mergeCell ref="AH115:AI116"/>
    <mergeCell ref="AJ115:AM115"/>
    <mergeCell ref="L110:BA110"/>
    <mergeCell ref="B111:K111"/>
    <mergeCell ref="L111:AD111"/>
    <mergeCell ref="AE111:AJ111"/>
    <mergeCell ref="AL111:BA111"/>
    <mergeCell ref="B117:BA117"/>
    <mergeCell ref="R115:S116"/>
    <mergeCell ref="T115:T116"/>
    <mergeCell ref="U115:Y115"/>
    <mergeCell ref="B112:BA112"/>
    <mergeCell ref="B113:K113"/>
    <mergeCell ref="L113:Q113"/>
    <mergeCell ref="R113:S113"/>
    <mergeCell ref="T113:Y113"/>
    <mergeCell ref="Z113:AA113"/>
    <mergeCell ref="AB113:AG113"/>
    <mergeCell ref="AI113:BA113"/>
    <mergeCell ref="AP115:AQ116"/>
    <mergeCell ref="AR115:BA116"/>
    <mergeCell ref="A108:BA108"/>
    <mergeCell ref="B109:K109"/>
    <mergeCell ref="L109:BA109"/>
    <mergeCell ref="B100:K100"/>
    <mergeCell ref="L100:Q100"/>
    <mergeCell ref="R100:AD100"/>
    <mergeCell ref="AE100:AJ100"/>
    <mergeCell ref="AL100:BA100"/>
    <mergeCell ref="A103:D107"/>
    <mergeCell ref="E103:BA103"/>
    <mergeCell ref="J104:BA104"/>
    <mergeCell ref="J105:BA105"/>
    <mergeCell ref="J106:BA106"/>
    <mergeCell ref="J107:BA107"/>
    <mergeCell ref="B98:K98"/>
    <mergeCell ref="L98:BA98"/>
    <mergeCell ref="B99:K99"/>
    <mergeCell ref="L99:Q99"/>
    <mergeCell ref="R99:AD99"/>
    <mergeCell ref="AE99:AJ99"/>
    <mergeCell ref="AL99:BA99"/>
    <mergeCell ref="B97:K97"/>
    <mergeCell ref="L97:Q97"/>
    <mergeCell ref="R97:AD97"/>
    <mergeCell ref="AE97:AJ97"/>
    <mergeCell ref="AL97:BA97"/>
    <mergeCell ref="B95:K95"/>
    <mergeCell ref="L95:BA95"/>
    <mergeCell ref="B96:K96"/>
    <mergeCell ref="L96:Q96"/>
    <mergeCell ref="R96:AD96"/>
    <mergeCell ref="AE96:AJ96"/>
    <mergeCell ref="AL96:BA96"/>
    <mergeCell ref="B94:K94"/>
    <mergeCell ref="L94:Q94"/>
    <mergeCell ref="R94:AD94"/>
    <mergeCell ref="AE94:AJ94"/>
    <mergeCell ref="AL94:BA94"/>
    <mergeCell ref="B92:K92"/>
    <mergeCell ref="L92:BA92"/>
    <mergeCell ref="B93:K93"/>
    <mergeCell ref="L93:Q93"/>
    <mergeCell ref="R93:AD93"/>
    <mergeCell ref="AE93:AJ93"/>
    <mergeCell ref="AL93:BA93"/>
    <mergeCell ref="B91:K91"/>
    <mergeCell ref="L91:Q91"/>
    <mergeCell ref="R91:AD91"/>
    <mergeCell ref="AE91:AJ91"/>
    <mergeCell ref="AL91:BA91"/>
    <mergeCell ref="B89:K89"/>
    <mergeCell ref="L89:BA89"/>
    <mergeCell ref="B90:K90"/>
    <mergeCell ref="L90:Q90"/>
    <mergeCell ref="R90:AD90"/>
    <mergeCell ref="AE90:AJ90"/>
    <mergeCell ref="AL90:BA90"/>
    <mergeCell ref="B88:K88"/>
    <mergeCell ref="L88:Q88"/>
    <mergeCell ref="R88:AD88"/>
    <mergeCell ref="AE88:AJ88"/>
    <mergeCell ref="AL88:BA88"/>
    <mergeCell ref="B87:K87"/>
    <mergeCell ref="L87:Q87"/>
    <mergeCell ref="R87:AD87"/>
    <mergeCell ref="AE87:AJ87"/>
    <mergeCell ref="AL87:BA87"/>
    <mergeCell ref="B84:BA84"/>
    <mergeCell ref="B85:BA85"/>
    <mergeCell ref="B86:K86"/>
    <mergeCell ref="L86:BA86"/>
    <mergeCell ref="B83:K83"/>
    <mergeCell ref="L83:Q83"/>
    <mergeCell ref="R83:AD83"/>
    <mergeCell ref="AE83:AJ83"/>
    <mergeCell ref="AL83:BA83"/>
    <mergeCell ref="B82:K82"/>
    <mergeCell ref="L82:Q82"/>
    <mergeCell ref="R82:AD82"/>
    <mergeCell ref="AE82:AJ82"/>
    <mergeCell ref="AL82:BA82"/>
    <mergeCell ref="B79:BA79"/>
    <mergeCell ref="B80:BA80"/>
    <mergeCell ref="B81:K81"/>
    <mergeCell ref="L81:BA81"/>
    <mergeCell ref="B77:K77"/>
    <mergeCell ref="L77:BA77"/>
    <mergeCell ref="B78:K78"/>
    <mergeCell ref="L78:Q78"/>
    <mergeCell ref="R78:AD78"/>
    <mergeCell ref="AE78:AJ78"/>
    <mergeCell ref="B76:K76"/>
    <mergeCell ref="L76:Q76"/>
    <mergeCell ref="R76:AD76"/>
    <mergeCell ref="AE76:AJ76"/>
    <mergeCell ref="AL76:BA76"/>
    <mergeCell ref="B75:K75"/>
    <mergeCell ref="L75:Q75"/>
    <mergeCell ref="R75:AD75"/>
    <mergeCell ref="AE75:AJ75"/>
    <mergeCell ref="AL75:BA75"/>
    <mergeCell ref="B72:BA72"/>
    <mergeCell ref="B73:BA73"/>
    <mergeCell ref="B74:K74"/>
    <mergeCell ref="L74:BA74"/>
    <mergeCell ref="B69:BA69"/>
    <mergeCell ref="B70:BA70"/>
    <mergeCell ref="B71:BA71"/>
    <mergeCell ref="B68:K68"/>
    <mergeCell ref="L68:Q68"/>
    <mergeCell ref="R68:AD68"/>
    <mergeCell ref="AE68:AJ68"/>
    <mergeCell ref="AL68:BA68"/>
    <mergeCell ref="B66:K66"/>
    <mergeCell ref="L66:BA66"/>
    <mergeCell ref="B67:K67"/>
    <mergeCell ref="L67:Q67"/>
    <mergeCell ref="R67:AD67"/>
    <mergeCell ref="AE67:AJ67"/>
    <mergeCell ref="AL67:BA67"/>
    <mergeCell ref="B65:K65"/>
    <mergeCell ref="L65:BA65"/>
    <mergeCell ref="B63:K63"/>
    <mergeCell ref="L63:BA63"/>
    <mergeCell ref="B64:K64"/>
    <mergeCell ref="M64:Q64"/>
    <mergeCell ref="R64:T64"/>
    <mergeCell ref="V64:Z64"/>
    <mergeCell ref="AA64:AC64"/>
    <mergeCell ref="AF64:AI64"/>
    <mergeCell ref="AJ64:AK64"/>
    <mergeCell ref="AL64:AM64"/>
    <mergeCell ref="AO64:BA64"/>
    <mergeCell ref="B50:BA50"/>
    <mergeCell ref="D51:K51"/>
    <mergeCell ref="L51:BA51"/>
    <mergeCell ref="AC47:BA47"/>
    <mergeCell ref="B48:K48"/>
    <mergeCell ref="L48:BA48"/>
    <mergeCell ref="B49:BA49"/>
    <mergeCell ref="B46:BA46"/>
    <mergeCell ref="D47:K47"/>
    <mergeCell ref="L47:O47"/>
    <mergeCell ref="R47:U47"/>
    <mergeCell ref="V47:W47"/>
    <mergeCell ref="X47:AA47"/>
    <mergeCell ref="T43:V43"/>
    <mergeCell ref="W43:BA43"/>
    <mergeCell ref="B44:K44"/>
    <mergeCell ref="L44:BA44"/>
    <mergeCell ref="B45:BA45"/>
    <mergeCell ref="D43:K43"/>
    <mergeCell ref="L43:O43"/>
    <mergeCell ref="Q43:S43"/>
    <mergeCell ref="B40:BA40"/>
    <mergeCell ref="B41:BA41"/>
    <mergeCell ref="B42:BA42"/>
    <mergeCell ref="B38:BA38"/>
    <mergeCell ref="B39:K39"/>
    <mergeCell ref="L39:BA39"/>
    <mergeCell ref="AF37:AG37"/>
    <mergeCell ref="AH37:AJ37"/>
    <mergeCell ref="AK37:AL37"/>
    <mergeCell ref="AN37:AO37"/>
    <mergeCell ref="Q37:R37"/>
    <mergeCell ref="S37:U37"/>
    <mergeCell ref="V37:W37"/>
    <mergeCell ref="X37:Z37"/>
    <mergeCell ref="AA37:AB37"/>
    <mergeCell ref="AC37:AE37"/>
    <mergeCell ref="B36:BA36"/>
    <mergeCell ref="E37:F37"/>
    <mergeCell ref="G37:H37"/>
    <mergeCell ref="I37:K37"/>
    <mergeCell ref="L37:M37"/>
    <mergeCell ref="N37:P37"/>
    <mergeCell ref="J34:L34"/>
    <mergeCell ref="N34:N35"/>
    <mergeCell ref="O34:P35"/>
    <mergeCell ref="Q34:Q35"/>
    <mergeCell ref="S34:U34"/>
    <mergeCell ref="W34:W35"/>
    <mergeCell ref="J35:L35"/>
    <mergeCell ref="S35:U35"/>
    <mergeCell ref="B34:B35"/>
    <mergeCell ref="C34:C35"/>
    <mergeCell ref="D34:E35"/>
    <mergeCell ref="F34:G35"/>
    <mergeCell ref="H34:H35"/>
    <mergeCell ref="AR37:AT37"/>
    <mergeCell ref="AW37:AZ37"/>
    <mergeCell ref="A29:B29"/>
    <mergeCell ref="AK29:AO29"/>
    <mergeCell ref="AP29:AS29"/>
    <mergeCell ref="AT29:BA29"/>
    <mergeCell ref="A31:BA31"/>
    <mergeCell ref="B32:BA32"/>
    <mergeCell ref="A27:B27"/>
    <mergeCell ref="AK27:AO27"/>
    <mergeCell ref="AP27:AS27"/>
    <mergeCell ref="AT27:BA27"/>
    <mergeCell ref="A28:B28"/>
    <mergeCell ref="AK28:AO28"/>
    <mergeCell ref="AP28:AS28"/>
    <mergeCell ref="AT28:BA28"/>
    <mergeCell ref="A25:B25"/>
    <mergeCell ref="AK25:AO25"/>
    <mergeCell ref="AP25:AS25"/>
    <mergeCell ref="AT25:BA25"/>
    <mergeCell ref="A26:B26"/>
    <mergeCell ref="AK26:AO26"/>
    <mergeCell ref="AP26:AS26"/>
    <mergeCell ref="AT26:BA26"/>
    <mergeCell ref="A23:B23"/>
    <mergeCell ref="AK23:AO23"/>
    <mergeCell ref="AP23:AS23"/>
    <mergeCell ref="AT23:BA23"/>
    <mergeCell ref="A24:B24"/>
    <mergeCell ref="AK24:AO24"/>
    <mergeCell ref="AP24:AS24"/>
    <mergeCell ref="AT24:BA24"/>
    <mergeCell ref="A21:B21"/>
    <mergeCell ref="AK21:AO21"/>
    <mergeCell ref="AP21:AS21"/>
    <mergeCell ref="AT21:BA21"/>
    <mergeCell ref="A22:B22"/>
    <mergeCell ref="AK22:AO22"/>
    <mergeCell ref="AP22:AS22"/>
    <mergeCell ref="AT22:BA22"/>
    <mergeCell ref="A19:B19"/>
    <mergeCell ref="C19:AJ19"/>
    <mergeCell ref="AK19:AO19"/>
    <mergeCell ref="AP19:AS19"/>
    <mergeCell ref="AT19:BA19"/>
    <mergeCell ref="A20:B20"/>
    <mergeCell ref="AK20:AO20"/>
    <mergeCell ref="AP20:AS20"/>
    <mergeCell ref="AT20:BA20"/>
    <mergeCell ref="AP15:AW15"/>
    <mergeCell ref="AX15:BA15"/>
    <mergeCell ref="A16:B16"/>
    <mergeCell ref="C16:AO16"/>
    <mergeCell ref="AP16:AW16"/>
    <mergeCell ref="AX16:BA16"/>
    <mergeCell ref="A13:B13"/>
    <mergeCell ref="C13:AO13"/>
    <mergeCell ref="AP13:AW13"/>
    <mergeCell ref="AX13:BA13"/>
    <mergeCell ref="A14:B14"/>
    <mergeCell ref="C14:AO14"/>
    <mergeCell ref="AP14:AW14"/>
    <mergeCell ref="AX14:BA14"/>
    <mergeCell ref="A15:B15"/>
    <mergeCell ref="C15:AO15"/>
    <mergeCell ref="A9:BA9"/>
    <mergeCell ref="A11:B11"/>
    <mergeCell ref="C11:AO11"/>
    <mergeCell ref="AP11:BA11"/>
    <mergeCell ref="A12:B12"/>
    <mergeCell ref="C12:AO12"/>
    <mergeCell ref="AP12:AW12"/>
    <mergeCell ref="AX12:BA12"/>
    <mergeCell ref="A6:BA6"/>
    <mergeCell ref="A8:BA8"/>
    <mergeCell ref="L59:BA59"/>
    <mergeCell ref="A58:BA58"/>
    <mergeCell ref="B59:K59"/>
    <mergeCell ref="B62:K62"/>
    <mergeCell ref="L62:BA62"/>
    <mergeCell ref="B60:K60"/>
    <mergeCell ref="L60:BA60"/>
    <mergeCell ref="B61:K61"/>
    <mergeCell ref="N61:Q61"/>
    <mergeCell ref="R61:T61"/>
    <mergeCell ref="V61:Y61"/>
    <mergeCell ref="AB61:AF61"/>
    <mergeCell ref="AG61:AI61"/>
    <mergeCell ref="AL61:AM61"/>
    <mergeCell ref="AN61:AO61"/>
    <mergeCell ref="AP61:AQ61"/>
  </mergeCells>
  <conditionalFormatting sqref="J2:BA2 J54:BA57 J104:BA107 J5:BA5 J3">
    <cfRule type="cellIs" dxfId="8" priority="3" operator="equal">
      <formula>0</formula>
    </cfRule>
  </conditionalFormatting>
  <pageMargins left="0.39370078740157483" right="0.39370078740157483" top="0.39370078740157483" bottom="0.39370078740157483" header="0.27559055118110237" footer="0.27559055118110237"/>
  <pageSetup scale="84" fitToHeight="0" orientation="portrait" r:id="rId1"/>
  <headerFooter alignWithMargins="0"/>
  <rowBreaks count="2" manualBreakCount="2">
    <brk id="52" max="53" man="1"/>
    <brk id="102" max="5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B54"/>
  <sheetViews>
    <sheetView zoomScaleNormal="100" workbookViewId="0">
      <selection activeCell="Q27" sqref="Q27"/>
    </sheetView>
  </sheetViews>
  <sheetFormatPr baseColWidth="10" defaultColWidth="9.85546875" defaultRowHeight="12.75" x14ac:dyDescent="0.2"/>
  <cols>
    <col min="1" max="1" width="1.28515625" style="55" customWidth="1"/>
    <col min="2" max="2" width="3.7109375" style="57" customWidth="1"/>
    <col min="3" max="3" width="2.7109375" style="55" customWidth="1"/>
    <col min="4" max="4" width="4.7109375" style="55" customWidth="1"/>
    <col min="5" max="5" width="2.7109375" style="55" customWidth="1"/>
    <col min="6" max="7" width="4.7109375" style="55" customWidth="1"/>
    <col min="8" max="8" width="5.7109375" style="55" customWidth="1"/>
    <col min="9" max="9" width="28.7109375" style="3" customWidth="1"/>
    <col min="10" max="11" width="13.42578125" style="3" customWidth="1"/>
    <col min="12" max="12" width="14.140625" style="3" customWidth="1"/>
    <col min="13" max="13" width="1.28515625" style="3" customWidth="1"/>
    <col min="14" max="15" width="9.85546875" style="12" customWidth="1"/>
    <col min="16" max="16" width="20.42578125" style="12" customWidth="1"/>
    <col min="17" max="17" width="9.85546875" style="12" customWidth="1"/>
    <col min="18" max="18" width="24.7109375" style="12" customWidth="1"/>
    <col min="19" max="22" width="9.85546875" style="12" customWidth="1"/>
    <col min="23" max="23" width="24.7109375" style="12" customWidth="1"/>
    <col min="24" max="24" width="11.140625" style="12" customWidth="1"/>
    <col min="25" max="16384" width="9.85546875" style="12"/>
  </cols>
  <sheetData>
    <row r="1" spans="1:54" ht="18" customHeight="1" x14ac:dyDescent="0.3">
      <c r="A1" s="638" t="s">
        <v>32</v>
      </c>
      <c r="B1" s="638"/>
      <c r="C1" s="638"/>
      <c r="D1" s="638"/>
      <c r="E1" s="638"/>
      <c r="F1" s="520" t="s">
        <v>609</v>
      </c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520"/>
      <c r="T1" s="520"/>
      <c r="U1" s="520"/>
      <c r="V1" s="520"/>
      <c r="W1" s="520"/>
      <c r="X1" s="520"/>
      <c r="Y1" s="520"/>
      <c r="Z1" s="520"/>
      <c r="AA1" s="520"/>
      <c r="AB1" s="520"/>
      <c r="AC1" s="520"/>
      <c r="AD1" s="520"/>
      <c r="AE1" s="520"/>
      <c r="AF1" s="520"/>
      <c r="AG1" s="520"/>
      <c r="AH1" s="520"/>
      <c r="AI1" s="520"/>
      <c r="AJ1" s="520"/>
      <c r="AK1" s="520"/>
      <c r="AL1" s="520"/>
      <c r="AM1" s="520"/>
      <c r="AN1" s="520"/>
      <c r="AO1" s="520"/>
      <c r="AP1" s="520"/>
      <c r="AQ1" s="520"/>
      <c r="AR1" s="520"/>
      <c r="AS1" s="520"/>
      <c r="AT1" s="520"/>
      <c r="AU1" s="520"/>
      <c r="AV1" s="520"/>
      <c r="AW1" s="520"/>
      <c r="AX1" s="520"/>
      <c r="AY1" s="520"/>
      <c r="AZ1" s="520"/>
      <c r="BA1" s="520"/>
      <c r="BB1" s="520"/>
    </row>
    <row r="2" spans="1:54" ht="15" customHeight="1" x14ac:dyDescent="0.2">
      <c r="A2" s="638"/>
      <c r="B2" s="638"/>
      <c r="C2" s="638"/>
      <c r="D2" s="638"/>
      <c r="E2" s="638"/>
      <c r="F2" s="617" t="s">
        <v>362</v>
      </c>
      <c r="G2" s="617"/>
      <c r="H2" s="617" t="str">
        <f>'Forma TEC-10'!$C$1</f>
        <v>JMASNCG-OP-LP-003-2024</v>
      </c>
      <c r="I2" s="617"/>
      <c r="J2" s="617"/>
      <c r="K2" s="617"/>
      <c r="L2" s="617"/>
      <c r="M2" s="617"/>
    </row>
    <row r="3" spans="1:54" ht="25.5" customHeight="1" x14ac:dyDescent="0.2">
      <c r="A3" s="638"/>
      <c r="B3" s="638"/>
      <c r="C3" s="638"/>
      <c r="D3" s="638"/>
      <c r="E3" s="638"/>
      <c r="F3" s="617" t="s">
        <v>33</v>
      </c>
      <c r="G3" s="617"/>
      <c r="H3" s="621" t="str">
        <f>'Forma TEC-10'!$C$2</f>
        <v xml:space="preserve">CONSTRUCCIÓN 1ER ETAPA DEL 4TO LECHO DE SECADO EN LA PLANTA DE TRATAMIENTO DE AGUAS RESIDUALES
</v>
      </c>
      <c r="I3" s="621"/>
      <c r="J3" s="621"/>
      <c r="K3" s="621"/>
      <c r="L3" s="621"/>
      <c r="M3" s="621"/>
    </row>
    <row r="4" spans="1:54" ht="15" customHeight="1" x14ac:dyDescent="0.2">
      <c r="A4" s="638"/>
      <c r="B4" s="638"/>
      <c r="C4" s="638"/>
      <c r="D4" s="638"/>
      <c r="E4" s="638"/>
      <c r="F4" s="617"/>
      <c r="G4" s="617"/>
      <c r="H4" s="621"/>
      <c r="I4" s="621"/>
      <c r="J4" s="621"/>
      <c r="K4" s="621"/>
      <c r="L4" s="621"/>
      <c r="M4" s="621"/>
    </row>
    <row r="5" spans="1:54" ht="15" customHeight="1" x14ac:dyDescent="0.2">
      <c r="A5" s="638"/>
      <c r="B5" s="638"/>
      <c r="C5" s="638"/>
      <c r="D5" s="638"/>
      <c r="E5" s="638"/>
      <c r="F5" s="617" t="s">
        <v>86</v>
      </c>
      <c r="G5" s="617"/>
      <c r="H5" s="590">
        <f>'Forma TEC-10'!$C$4</f>
        <v>0</v>
      </c>
      <c r="I5" s="590"/>
      <c r="J5" s="590"/>
      <c r="K5" s="590"/>
      <c r="L5" s="590"/>
      <c r="M5" s="590"/>
    </row>
    <row r="6" spans="1:54" ht="18" customHeight="1" x14ac:dyDescent="0.2">
      <c r="A6" s="633" t="s">
        <v>567</v>
      </c>
      <c r="B6" s="634"/>
      <c r="C6" s="634"/>
      <c r="D6" s="634"/>
      <c r="E6" s="634"/>
      <c r="F6" s="634"/>
      <c r="G6" s="634"/>
      <c r="H6" s="634"/>
      <c r="I6" s="634"/>
      <c r="J6" s="634"/>
      <c r="K6" s="634"/>
      <c r="L6" s="634"/>
      <c r="M6" s="634"/>
    </row>
    <row r="7" spans="1:54" ht="9" customHeight="1" x14ac:dyDescent="0.2">
      <c r="A7" s="28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54" ht="18" customHeight="1" x14ac:dyDescent="0.25">
      <c r="A8" s="159"/>
      <c r="B8" s="556" t="s">
        <v>286</v>
      </c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159"/>
    </row>
    <row r="9" spans="1:54" s="164" customFormat="1" ht="21" customHeight="1" x14ac:dyDescent="0.2">
      <c r="A9" s="160"/>
      <c r="B9" s="161" t="s">
        <v>287</v>
      </c>
      <c r="C9" s="162"/>
      <c r="D9" s="162"/>
      <c r="E9" s="163" t="s">
        <v>31</v>
      </c>
      <c r="F9" s="163"/>
      <c r="G9" s="162"/>
      <c r="H9" s="162"/>
      <c r="I9" s="160"/>
      <c r="J9" s="160"/>
      <c r="K9" s="160"/>
      <c r="L9" s="160"/>
      <c r="M9" s="160"/>
    </row>
    <row r="10" spans="1:54" s="164" customFormat="1" ht="18" customHeight="1" x14ac:dyDescent="0.2">
      <c r="A10" s="160"/>
      <c r="B10" s="161" t="s">
        <v>288</v>
      </c>
      <c r="C10" s="161"/>
      <c r="D10" s="165"/>
      <c r="E10" s="637" t="s">
        <v>31</v>
      </c>
      <c r="F10" s="637"/>
      <c r="G10" s="166" t="s">
        <v>31</v>
      </c>
      <c r="H10" s="166"/>
      <c r="I10" s="160"/>
      <c r="J10" s="160"/>
      <c r="K10" s="160"/>
      <c r="L10" s="160"/>
      <c r="M10" s="160"/>
    </row>
    <row r="11" spans="1:54" s="164" customFormat="1" ht="18" customHeight="1" x14ac:dyDescent="0.2">
      <c r="A11" s="160"/>
      <c r="B11" s="161"/>
      <c r="C11" s="161"/>
      <c r="D11" s="165"/>
      <c r="E11" s="636" t="s">
        <v>31</v>
      </c>
      <c r="F11" s="636"/>
      <c r="G11" s="161" t="s">
        <v>31</v>
      </c>
      <c r="H11" s="161"/>
      <c r="I11" s="160"/>
      <c r="J11" s="160"/>
      <c r="K11" s="160"/>
      <c r="L11" s="160"/>
      <c r="M11" s="160"/>
    </row>
    <row r="12" spans="1:54" s="164" customFormat="1" ht="18" customHeight="1" x14ac:dyDescent="0.2">
      <c r="A12" s="160"/>
      <c r="B12" s="161"/>
      <c r="C12" s="161"/>
      <c r="D12" s="165"/>
      <c r="E12" s="635" t="s">
        <v>31</v>
      </c>
      <c r="F12" s="635"/>
      <c r="G12" s="161" t="s">
        <v>31</v>
      </c>
      <c r="H12" s="161"/>
      <c r="I12" s="160"/>
      <c r="J12" s="160"/>
      <c r="K12" s="160"/>
      <c r="L12" s="160"/>
      <c r="M12" s="160"/>
    </row>
    <row r="13" spans="1:54" s="164" customFormat="1" ht="18" customHeight="1" x14ac:dyDescent="0.2">
      <c r="A13" s="160"/>
      <c r="B13" s="167" t="s">
        <v>290</v>
      </c>
      <c r="C13" s="162"/>
      <c r="D13" s="162"/>
      <c r="E13" s="161" t="s">
        <v>31</v>
      </c>
      <c r="F13" s="161" t="s">
        <v>31</v>
      </c>
      <c r="G13" s="162"/>
      <c r="H13" s="162"/>
      <c r="I13" s="160"/>
      <c r="J13" s="160"/>
      <c r="K13" s="160"/>
      <c r="L13" s="160"/>
      <c r="M13" s="160"/>
    </row>
    <row r="14" spans="1:54" ht="9" customHeight="1" x14ac:dyDescent="0.2">
      <c r="A14" s="28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54" s="182" customFormat="1" ht="18" customHeight="1" thickBot="1" x14ac:dyDescent="0.25">
      <c r="A15" s="630" t="s">
        <v>291</v>
      </c>
      <c r="B15" s="630"/>
      <c r="C15" s="630"/>
      <c r="D15" s="630"/>
      <c r="E15" s="630"/>
      <c r="F15" s="630"/>
      <c r="G15" s="630"/>
      <c r="H15" s="630"/>
      <c r="I15" s="631"/>
      <c r="J15" s="382" t="s">
        <v>292</v>
      </c>
      <c r="K15" s="383" t="s">
        <v>371</v>
      </c>
      <c r="L15" s="630" t="s">
        <v>293</v>
      </c>
      <c r="M15" s="630"/>
    </row>
    <row r="16" spans="1:54" ht="18" customHeight="1" x14ac:dyDescent="0.3">
      <c r="A16" s="181"/>
      <c r="B16" s="168" t="s">
        <v>364</v>
      </c>
      <c r="C16" s="169" t="s">
        <v>294</v>
      </c>
      <c r="D16" s="169"/>
      <c r="E16" s="169"/>
      <c r="F16" s="169"/>
      <c r="G16" s="169"/>
      <c r="H16" s="169"/>
      <c r="I16" s="169"/>
      <c r="J16" s="170"/>
      <c r="K16" s="170"/>
      <c r="L16" s="183"/>
      <c r="M16" s="384"/>
    </row>
    <row r="17" spans="1:13" ht="18" customHeight="1" x14ac:dyDescent="0.3">
      <c r="A17" s="385"/>
      <c r="B17" s="171"/>
      <c r="C17" s="172" t="s">
        <v>295</v>
      </c>
      <c r="D17" s="172"/>
      <c r="E17" s="172"/>
      <c r="F17" s="172"/>
      <c r="G17" s="172"/>
      <c r="H17" s="172"/>
      <c r="I17" s="172"/>
      <c r="J17" s="173"/>
      <c r="K17" s="173"/>
      <c r="L17" s="184">
        <v>35</v>
      </c>
      <c r="M17" s="386"/>
    </row>
    <row r="18" spans="1:13" ht="18" customHeight="1" x14ac:dyDescent="0.3">
      <c r="A18" s="385"/>
      <c r="B18" s="171"/>
      <c r="C18" s="172" t="s">
        <v>296</v>
      </c>
      <c r="D18" s="172"/>
      <c r="E18" s="172"/>
      <c r="F18" s="172"/>
      <c r="G18" s="172"/>
      <c r="H18" s="172"/>
      <c r="I18" s="172"/>
      <c r="J18" s="173"/>
      <c r="K18" s="173"/>
      <c r="L18" s="184">
        <v>45</v>
      </c>
      <c r="M18" s="386"/>
    </row>
    <row r="19" spans="1:13" ht="18" customHeight="1" x14ac:dyDescent="0.3">
      <c r="A19" s="385"/>
      <c r="B19" s="171"/>
      <c r="C19" s="172" t="s">
        <v>297</v>
      </c>
      <c r="D19" s="172"/>
      <c r="E19" s="172"/>
      <c r="F19" s="172"/>
      <c r="G19" s="172"/>
      <c r="H19" s="172"/>
      <c r="I19" s="172"/>
      <c r="J19" s="173"/>
      <c r="K19" s="173"/>
      <c r="L19" s="184">
        <v>10</v>
      </c>
      <c r="M19" s="386"/>
    </row>
    <row r="20" spans="1:13" ht="18" customHeight="1" x14ac:dyDescent="0.3">
      <c r="A20" s="385"/>
      <c r="B20" s="171"/>
      <c r="C20" s="172" t="s">
        <v>298</v>
      </c>
      <c r="D20" s="172"/>
      <c r="E20" s="172"/>
      <c r="F20" s="172"/>
      <c r="G20" s="172"/>
      <c r="H20" s="172"/>
      <c r="I20" s="172"/>
      <c r="J20" s="173"/>
      <c r="K20" s="173"/>
      <c r="L20" s="184">
        <v>10</v>
      </c>
      <c r="M20" s="386"/>
    </row>
    <row r="21" spans="1:13" ht="9" customHeight="1" thickBot="1" x14ac:dyDescent="0.35">
      <c r="A21" s="385"/>
      <c r="B21" s="174"/>
      <c r="C21" s="175"/>
      <c r="D21" s="175"/>
      <c r="E21" s="175"/>
      <c r="F21" s="175"/>
      <c r="G21" s="175"/>
      <c r="H21" s="175"/>
      <c r="I21" s="176"/>
      <c r="J21" s="177"/>
      <c r="K21" s="177"/>
      <c r="L21" s="185"/>
      <c r="M21" s="386"/>
    </row>
    <row r="22" spans="1:13" ht="18" customHeight="1" x14ac:dyDescent="0.3">
      <c r="A22" s="181"/>
      <c r="B22" s="387"/>
      <c r="C22" s="388" t="s">
        <v>299</v>
      </c>
      <c r="D22" s="388"/>
      <c r="E22" s="388"/>
      <c r="F22" s="388"/>
      <c r="G22" s="388"/>
      <c r="H22" s="388"/>
      <c r="I22" s="389"/>
      <c r="J22" s="390"/>
      <c r="K22" s="391"/>
      <c r="L22" s="392">
        <f>SUM(L16:L21)</f>
        <v>100</v>
      </c>
      <c r="M22" s="384"/>
    </row>
    <row r="23" spans="1:13" ht="9" customHeight="1" x14ac:dyDescent="0.3">
      <c r="A23" s="165"/>
      <c r="B23" s="178"/>
      <c r="C23" s="179"/>
      <c r="D23" s="179"/>
      <c r="E23" s="179"/>
      <c r="F23" s="179"/>
      <c r="G23" s="179"/>
      <c r="H23" s="179"/>
      <c r="I23" s="165"/>
      <c r="J23" s="165"/>
      <c r="K23" s="165"/>
      <c r="L23" s="186"/>
      <c r="M23" s="187"/>
    </row>
    <row r="24" spans="1:13" s="420" customFormat="1" ht="18" customHeight="1" x14ac:dyDescent="0.3">
      <c r="A24" s="417"/>
      <c r="B24" s="414" t="s">
        <v>365</v>
      </c>
      <c r="C24" s="641" t="s">
        <v>300</v>
      </c>
      <c r="D24" s="641"/>
      <c r="E24" s="641"/>
      <c r="F24" s="641"/>
      <c r="G24" s="641"/>
      <c r="H24" s="641"/>
      <c r="I24" s="641"/>
      <c r="J24" s="641"/>
      <c r="K24" s="642"/>
      <c r="L24" s="418"/>
      <c r="M24" s="419"/>
    </row>
    <row r="25" spans="1:13" s="420" customFormat="1" ht="18" customHeight="1" x14ac:dyDescent="0.3">
      <c r="A25" s="421"/>
      <c r="B25" s="422"/>
      <c r="C25" s="639" t="s">
        <v>301</v>
      </c>
      <c r="D25" s="639"/>
      <c r="E25" s="639"/>
      <c r="F25" s="639"/>
      <c r="G25" s="639"/>
      <c r="H25" s="639"/>
      <c r="I25" s="639"/>
      <c r="J25" s="639"/>
      <c r="K25" s="640"/>
      <c r="L25" s="418">
        <v>15</v>
      </c>
      <c r="M25" s="419"/>
    </row>
    <row r="26" spans="1:13" s="420" customFormat="1" ht="18" customHeight="1" x14ac:dyDescent="0.3">
      <c r="A26" s="421"/>
      <c r="B26" s="423" t="s">
        <v>366</v>
      </c>
      <c r="C26" s="643" t="s">
        <v>302</v>
      </c>
      <c r="D26" s="643"/>
      <c r="E26" s="643"/>
      <c r="F26" s="643"/>
      <c r="G26" s="643"/>
      <c r="H26" s="643"/>
      <c r="I26" s="643"/>
      <c r="J26" s="643"/>
      <c r="K26" s="644"/>
      <c r="L26" s="402">
        <f>L22+L25</f>
        <v>115</v>
      </c>
      <c r="M26" s="419"/>
    </row>
    <row r="27" spans="1:13" s="81" customFormat="1" ht="18" customHeight="1" x14ac:dyDescent="0.3">
      <c r="A27" s="417"/>
      <c r="B27" s="414" t="s">
        <v>367</v>
      </c>
      <c r="C27" s="645" t="s">
        <v>303</v>
      </c>
      <c r="D27" s="645"/>
      <c r="E27" s="645"/>
      <c r="F27" s="645"/>
      <c r="G27" s="645"/>
      <c r="H27" s="645"/>
      <c r="I27" s="645"/>
      <c r="J27" s="645"/>
      <c r="K27" s="646"/>
      <c r="L27" s="418"/>
      <c r="M27" s="419"/>
    </row>
    <row r="28" spans="1:13" s="420" customFormat="1" ht="18" customHeight="1" x14ac:dyDescent="0.3">
      <c r="A28" s="421"/>
      <c r="B28" s="422"/>
      <c r="C28" s="639" t="s">
        <v>304</v>
      </c>
      <c r="D28" s="639"/>
      <c r="E28" s="639"/>
      <c r="F28" s="639"/>
      <c r="G28" s="639"/>
      <c r="H28" s="639"/>
      <c r="I28" s="639"/>
      <c r="J28" s="639"/>
      <c r="K28" s="640"/>
      <c r="L28" s="418">
        <f>0.015*L26</f>
        <v>1.7249999999999999</v>
      </c>
      <c r="M28" s="419"/>
    </row>
    <row r="29" spans="1:13" s="420" customFormat="1" ht="18" customHeight="1" x14ac:dyDescent="0.3">
      <c r="A29" s="417"/>
      <c r="B29" s="423" t="s">
        <v>368</v>
      </c>
      <c r="C29" s="643" t="s">
        <v>305</v>
      </c>
      <c r="D29" s="643"/>
      <c r="E29" s="643"/>
      <c r="F29" s="643"/>
      <c r="G29" s="643"/>
      <c r="H29" s="643"/>
      <c r="I29" s="643"/>
      <c r="J29" s="643"/>
      <c r="K29" s="644"/>
      <c r="L29" s="402">
        <f>L26+L28</f>
        <v>116.72499999999999</v>
      </c>
      <c r="M29" s="419"/>
    </row>
    <row r="30" spans="1:13" s="81" customFormat="1" ht="18" customHeight="1" x14ac:dyDescent="0.3">
      <c r="A30" s="417"/>
      <c r="B30" s="414" t="s">
        <v>369</v>
      </c>
      <c r="C30" s="645" t="s">
        <v>306</v>
      </c>
      <c r="D30" s="645"/>
      <c r="E30" s="645"/>
      <c r="F30" s="645"/>
      <c r="G30" s="645"/>
      <c r="H30" s="645"/>
      <c r="I30" s="645"/>
      <c r="J30" s="645"/>
      <c r="K30" s="646"/>
      <c r="L30" s="418"/>
      <c r="M30" s="419"/>
    </row>
    <row r="31" spans="1:13" s="420" customFormat="1" ht="18" customHeight="1" x14ac:dyDescent="0.3">
      <c r="A31" s="421"/>
      <c r="B31" s="422"/>
      <c r="C31" s="639" t="s">
        <v>307</v>
      </c>
      <c r="D31" s="639"/>
      <c r="E31" s="639"/>
      <c r="F31" s="639"/>
      <c r="G31" s="639"/>
      <c r="H31" s="639"/>
      <c r="I31" s="639"/>
      <c r="J31" s="639"/>
      <c r="K31" s="640"/>
      <c r="L31" s="418">
        <f>0.10717*L29</f>
        <v>12.50941825</v>
      </c>
      <c r="M31" s="419"/>
    </row>
    <row r="32" spans="1:13" s="420" customFormat="1" ht="18" customHeight="1" x14ac:dyDescent="0.3">
      <c r="A32" s="421"/>
      <c r="B32" s="423" t="s">
        <v>370</v>
      </c>
      <c r="C32" s="643" t="s">
        <v>308</v>
      </c>
      <c r="D32" s="643"/>
      <c r="E32" s="643"/>
      <c r="F32" s="643"/>
      <c r="G32" s="643"/>
      <c r="H32" s="643"/>
      <c r="I32" s="643"/>
      <c r="J32" s="643"/>
      <c r="K32" s="644"/>
      <c r="L32" s="402">
        <f>L29+L31</f>
        <v>129.23441825</v>
      </c>
      <c r="M32" s="419"/>
    </row>
    <row r="33" spans="1:13" ht="9" customHeight="1" thickBot="1" x14ac:dyDescent="0.35">
      <c r="A33" s="398"/>
      <c r="B33" s="394"/>
      <c r="C33" s="395"/>
      <c r="D33" s="395"/>
      <c r="E33" s="395"/>
      <c r="F33" s="395"/>
      <c r="G33" s="396"/>
      <c r="H33" s="396"/>
      <c r="I33" s="397"/>
      <c r="J33" s="393"/>
      <c r="K33" s="401"/>
      <c r="L33" s="186"/>
      <c r="M33" s="386"/>
    </row>
    <row r="34" spans="1:13" ht="18" customHeight="1" x14ac:dyDescent="0.3">
      <c r="A34" s="399"/>
      <c r="B34" s="180"/>
      <c r="C34" s="647" t="s">
        <v>358</v>
      </c>
      <c r="D34" s="647"/>
      <c r="E34" s="647"/>
      <c r="F34" s="647"/>
      <c r="G34" s="647"/>
      <c r="H34" s="647"/>
      <c r="I34" s="647"/>
      <c r="J34" s="647"/>
      <c r="K34" s="648"/>
      <c r="L34" s="400">
        <f>SUM(L32)</f>
        <v>129.23441825</v>
      </c>
      <c r="M34" s="384"/>
    </row>
    <row r="35" spans="1:13" ht="21" customHeight="1" x14ac:dyDescent="0.25">
      <c r="A35" s="54"/>
      <c r="B35" s="632" t="s">
        <v>553</v>
      </c>
      <c r="C35" s="632"/>
      <c r="E35" s="54"/>
      <c r="F35" s="54"/>
      <c r="G35" s="54"/>
      <c r="H35" s="54"/>
      <c r="I35" s="54"/>
      <c r="J35" s="54"/>
      <c r="K35" s="54"/>
      <c r="L35" s="54"/>
      <c r="M35" s="54"/>
    </row>
    <row r="36" spans="1:13" ht="16.5" customHeight="1" x14ac:dyDescent="0.25">
      <c r="A36" s="54"/>
      <c r="B36" s="331" t="s">
        <v>554</v>
      </c>
      <c r="C36" s="522" t="s">
        <v>309</v>
      </c>
      <c r="D36" s="522"/>
      <c r="E36" s="522"/>
      <c r="F36" s="522"/>
      <c r="G36" s="522"/>
      <c r="H36" s="522"/>
      <c r="I36" s="522"/>
      <c r="J36" s="522"/>
      <c r="K36" s="522"/>
      <c r="L36" s="522"/>
      <c r="M36" s="522"/>
    </row>
    <row r="37" spans="1:13" ht="18" customHeight="1" x14ac:dyDescent="0.25">
      <c r="A37" s="54"/>
      <c r="B37" s="331" t="s">
        <v>555</v>
      </c>
      <c r="C37" s="522" t="s">
        <v>310</v>
      </c>
      <c r="D37" s="522"/>
      <c r="E37" s="522"/>
      <c r="F37" s="522"/>
      <c r="G37" s="522"/>
      <c r="H37" s="522"/>
      <c r="I37" s="522"/>
      <c r="J37" s="522"/>
      <c r="K37" s="522"/>
      <c r="L37" s="522"/>
      <c r="M37" s="522"/>
    </row>
    <row r="38" spans="1:13" ht="16.5" customHeight="1" x14ac:dyDescent="0.3">
      <c r="A38" s="54"/>
      <c r="B38" s="332"/>
      <c r="C38" s="522" t="s">
        <v>581</v>
      </c>
      <c r="D38" s="522"/>
      <c r="E38" s="522"/>
      <c r="F38" s="522"/>
      <c r="G38" s="522"/>
      <c r="H38" s="522"/>
      <c r="I38" s="522"/>
      <c r="J38" s="522"/>
      <c r="K38" s="522"/>
      <c r="L38" s="522"/>
      <c r="M38" s="522"/>
    </row>
    <row r="39" spans="1:13" ht="18" customHeight="1" x14ac:dyDescent="0.25">
      <c r="A39" s="54"/>
      <c r="B39" s="331" t="s">
        <v>556</v>
      </c>
      <c r="C39" s="522" t="s">
        <v>311</v>
      </c>
      <c r="D39" s="522"/>
      <c r="E39" s="522"/>
      <c r="F39" s="522"/>
      <c r="G39" s="522"/>
      <c r="H39" s="522"/>
      <c r="I39" s="522"/>
      <c r="J39" s="522"/>
      <c r="K39" s="522"/>
      <c r="L39" s="522"/>
      <c r="M39" s="522"/>
    </row>
    <row r="40" spans="1:13" ht="16.5" customHeight="1" x14ac:dyDescent="0.3">
      <c r="A40" s="54"/>
      <c r="B40" s="332"/>
      <c r="C40" s="522" t="s">
        <v>312</v>
      </c>
      <c r="D40" s="522"/>
      <c r="E40" s="522"/>
      <c r="F40" s="522"/>
      <c r="G40" s="522"/>
      <c r="H40" s="522"/>
      <c r="I40" s="522"/>
      <c r="J40" s="522"/>
      <c r="K40" s="522"/>
      <c r="L40" s="522"/>
      <c r="M40" s="522"/>
    </row>
    <row r="41" spans="1:13" ht="14.25" customHeight="1" x14ac:dyDescent="0.2">
      <c r="A41" s="54"/>
      <c r="B41" s="56"/>
      <c r="C41" s="54"/>
      <c r="D41" s="53"/>
      <c r="E41" s="54"/>
      <c r="F41" s="54"/>
      <c r="G41" s="54"/>
      <c r="H41" s="54"/>
      <c r="I41" s="54"/>
      <c r="J41" s="54"/>
      <c r="K41" s="54"/>
      <c r="L41" s="54"/>
      <c r="M41" s="54"/>
    </row>
    <row r="43" spans="1:13" x14ac:dyDescent="0.2">
      <c r="B43" s="12"/>
      <c r="C43" s="12"/>
      <c r="D43" s="12"/>
      <c r="E43" s="12"/>
      <c r="F43" s="12"/>
    </row>
    <row r="44" spans="1:13" x14ac:dyDescent="0.2">
      <c r="B44" s="12"/>
      <c r="C44" s="12"/>
      <c r="D44" s="12"/>
      <c r="E44" s="12"/>
      <c r="F44" s="12"/>
    </row>
    <row r="45" spans="1:13" x14ac:dyDescent="0.2">
      <c r="B45" s="12"/>
      <c r="C45" s="12"/>
      <c r="D45" s="12"/>
      <c r="E45" s="12"/>
      <c r="F45" s="12"/>
    </row>
    <row r="46" spans="1:13" x14ac:dyDescent="0.2">
      <c r="B46" s="12"/>
      <c r="C46" s="12"/>
      <c r="D46" s="12"/>
      <c r="E46" s="12"/>
      <c r="F46" s="12"/>
    </row>
    <row r="47" spans="1:13" x14ac:dyDescent="0.2">
      <c r="B47" s="12"/>
      <c r="C47" s="12"/>
      <c r="D47" s="12"/>
      <c r="E47" s="12"/>
      <c r="F47" s="12"/>
    </row>
    <row r="48" spans="1:13" x14ac:dyDescent="0.2">
      <c r="B48" s="12"/>
      <c r="C48" s="12"/>
      <c r="D48" s="12"/>
      <c r="E48" s="12"/>
      <c r="F48" s="12"/>
    </row>
    <row r="49" spans="2:6" x14ac:dyDescent="0.2">
      <c r="B49" s="12"/>
      <c r="C49" s="12"/>
      <c r="D49" s="12"/>
      <c r="E49" s="12"/>
      <c r="F49" s="12"/>
    </row>
    <row r="50" spans="2:6" x14ac:dyDescent="0.2">
      <c r="B50" s="12"/>
      <c r="C50" s="12"/>
      <c r="D50" s="12"/>
      <c r="E50" s="12"/>
      <c r="F50" s="12"/>
    </row>
    <row r="51" spans="2:6" x14ac:dyDescent="0.2">
      <c r="B51" s="12"/>
      <c r="C51" s="12"/>
      <c r="D51" s="12"/>
      <c r="E51" s="12"/>
      <c r="F51" s="12"/>
    </row>
    <row r="52" spans="2:6" x14ac:dyDescent="0.2">
      <c r="B52" s="12"/>
      <c r="C52" s="12"/>
      <c r="D52" s="12"/>
      <c r="E52" s="12"/>
      <c r="F52" s="12"/>
    </row>
    <row r="53" spans="2:6" x14ac:dyDescent="0.2">
      <c r="B53" s="12"/>
      <c r="C53" s="12"/>
      <c r="D53" s="12"/>
      <c r="E53" s="12"/>
      <c r="F53" s="12"/>
    </row>
    <row r="54" spans="2:6" x14ac:dyDescent="0.2">
      <c r="B54" s="12"/>
      <c r="C54" s="12"/>
      <c r="D54" s="12"/>
      <c r="E54" s="12"/>
      <c r="F54" s="12"/>
    </row>
  </sheetData>
  <mergeCells count="32">
    <mergeCell ref="C40:M40"/>
    <mergeCell ref="A1:E5"/>
    <mergeCell ref="C25:K25"/>
    <mergeCell ref="C24:K24"/>
    <mergeCell ref="C29:K29"/>
    <mergeCell ref="C28:K28"/>
    <mergeCell ref="C27:K27"/>
    <mergeCell ref="C26:K26"/>
    <mergeCell ref="C34:K34"/>
    <mergeCell ref="C32:K32"/>
    <mergeCell ref="C31:K31"/>
    <mergeCell ref="C30:K30"/>
    <mergeCell ref="H3:M4"/>
    <mergeCell ref="H5:M5"/>
    <mergeCell ref="C37:M37"/>
    <mergeCell ref="F4:G4"/>
    <mergeCell ref="C39:M39"/>
    <mergeCell ref="F2:G2"/>
    <mergeCell ref="F5:G5"/>
    <mergeCell ref="C36:M36"/>
    <mergeCell ref="F3:G3"/>
    <mergeCell ref="C38:M38"/>
    <mergeCell ref="F1:BB1"/>
    <mergeCell ref="A15:I15"/>
    <mergeCell ref="L15:M15"/>
    <mergeCell ref="B35:C35"/>
    <mergeCell ref="A6:M6"/>
    <mergeCell ref="B8:L8"/>
    <mergeCell ref="E12:F12"/>
    <mergeCell ref="E11:F11"/>
    <mergeCell ref="E10:F10"/>
    <mergeCell ref="H2:M2"/>
  </mergeCells>
  <conditionalFormatting sqref="H2:H3 H5:L5">
    <cfRule type="cellIs" dxfId="7" priority="1" operator="equal">
      <formula>0</formula>
    </cfRule>
  </conditionalFormatting>
  <pageMargins left="0.39370078740157483" right="0.39370078740157483" top="0.39370078740157483" bottom="0.39370078740157483" header="0.27559055118110237" footer="0.27559055118110237"/>
  <pageSetup scale="97" orientation="portrait" horizontalDpi="180" verticalDpi="180" r:id="rId1"/>
  <headerFooter alignWithMargins="0">
    <oddFooter xml:space="preserve">&amp;C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215"/>
  <sheetViews>
    <sheetView view="pageBreakPreview" zoomScale="60" zoomScaleNormal="90" workbookViewId="0">
      <selection activeCell="E3" sqref="E3:L3"/>
    </sheetView>
  </sheetViews>
  <sheetFormatPr baseColWidth="10" defaultColWidth="11.42578125" defaultRowHeight="12.75" x14ac:dyDescent="0.2"/>
  <cols>
    <col min="1" max="1" width="4.7109375" style="15" customWidth="1"/>
    <col min="2" max="2" width="9.7109375" style="12" customWidth="1"/>
    <col min="3" max="3" width="4.7109375" style="12" customWidth="1"/>
    <col min="4" max="4" width="14.7109375" style="12" customWidth="1"/>
    <col min="5" max="5" width="56.28515625" style="12" customWidth="1"/>
    <col min="6" max="6" width="11.7109375" style="12" customWidth="1"/>
    <col min="7" max="7" width="7" style="12" customWidth="1"/>
    <col min="8" max="8" width="8.7109375" style="12" customWidth="1"/>
    <col min="9" max="9" width="10.140625" style="12" customWidth="1"/>
    <col min="10" max="10" width="8.7109375" style="12" customWidth="1"/>
    <col min="11" max="11" width="10.140625" style="12" customWidth="1"/>
    <col min="12" max="12" width="8.7109375" style="12" customWidth="1"/>
    <col min="13" max="13" width="10.140625" style="12" customWidth="1"/>
    <col min="14" max="14" width="8.7109375" style="12" customWidth="1"/>
    <col min="15" max="15" width="10.140625" style="12" customWidth="1"/>
    <col min="16" max="16" width="6.85546875" style="12" customWidth="1"/>
    <col min="17" max="18" width="2.5703125" style="12" customWidth="1"/>
    <col min="19" max="19" width="6.85546875" style="15" customWidth="1"/>
    <col min="20" max="16384" width="11.42578125" style="12"/>
  </cols>
  <sheetData>
    <row r="1" spans="1:52" ht="6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15"/>
      <c r="L1" s="58"/>
      <c r="M1" s="15"/>
      <c r="N1" s="15"/>
      <c r="O1" s="15"/>
      <c r="P1" s="15"/>
      <c r="S1" s="12"/>
    </row>
    <row r="2" spans="1:52" s="59" customFormat="1" ht="27" customHeight="1" x14ac:dyDescent="0.3">
      <c r="A2" s="62"/>
      <c r="B2" s="60"/>
      <c r="C2" s="60"/>
      <c r="D2" s="520" t="s">
        <v>609</v>
      </c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520"/>
      <c r="V2" s="520"/>
      <c r="W2" s="520"/>
      <c r="X2" s="520"/>
      <c r="Y2" s="520"/>
      <c r="Z2" s="520"/>
      <c r="AA2" s="520"/>
      <c r="AB2" s="520"/>
      <c r="AC2" s="520"/>
      <c r="AD2" s="520"/>
      <c r="AE2" s="520"/>
      <c r="AF2" s="520"/>
      <c r="AG2" s="520"/>
      <c r="AH2" s="520"/>
      <c r="AI2" s="520"/>
      <c r="AJ2" s="520"/>
      <c r="AK2" s="520"/>
      <c r="AL2" s="520"/>
      <c r="AM2" s="520"/>
      <c r="AN2" s="520"/>
      <c r="AO2" s="520"/>
      <c r="AP2" s="520"/>
      <c r="AQ2" s="520"/>
      <c r="AR2" s="520"/>
      <c r="AS2" s="520"/>
      <c r="AT2" s="520"/>
      <c r="AU2" s="520"/>
      <c r="AV2" s="520"/>
      <c r="AW2" s="520"/>
      <c r="AX2" s="520"/>
      <c r="AY2" s="520"/>
      <c r="AZ2" s="520"/>
    </row>
    <row r="3" spans="1:52" s="59" customFormat="1" ht="29.25" customHeight="1" x14ac:dyDescent="0.25">
      <c r="A3" s="62"/>
      <c r="B3" s="63"/>
      <c r="C3" s="63"/>
      <c r="D3" s="333" t="s">
        <v>313</v>
      </c>
      <c r="E3" s="759" t="str">
        <f>'Forma TEC-10'!$C$1</f>
        <v>JMASNCG-OP-LP-003-2024</v>
      </c>
      <c r="F3" s="759"/>
      <c r="G3" s="759"/>
      <c r="H3" s="759"/>
      <c r="I3" s="759"/>
      <c r="J3" s="759"/>
      <c r="K3" s="759"/>
      <c r="L3" s="760"/>
      <c r="M3" s="651" t="s">
        <v>314</v>
      </c>
      <c r="N3" s="651"/>
      <c r="O3" s="651"/>
      <c r="P3" s="651"/>
      <c r="Q3" s="651"/>
      <c r="R3" s="651"/>
      <c r="S3" s="651"/>
    </row>
    <row r="4" spans="1:52" s="59" customFormat="1" ht="55.5" customHeight="1" x14ac:dyDescent="0.25">
      <c r="A4" s="62"/>
      <c r="B4" s="60"/>
      <c r="C4" s="60"/>
      <c r="D4" s="333" t="s">
        <v>1</v>
      </c>
      <c r="E4" s="649" t="str">
        <f>'Forma TEC-10'!$C$2</f>
        <v xml:space="preserve">CONSTRUCCIÓN 1ER ETAPA DEL 4TO LECHO DE SECADO EN LA PLANTA DE TRATAMIENTO DE AGUAS RESIDUALES
</v>
      </c>
      <c r="F4" s="649"/>
      <c r="G4" s="649"/>
      <c r="H4" s="649"/>
      <c r="I4" s="649"/>
      <c r="J4" s="649"/>
      <c r="K4" s="649"/>
      <c r="L4" s="650"/>
      <c r="M4" s="652"/>
      <c r="N4" s="652"/>
      <c r="O4" s="652"/>
      <c r="P4" s="652"/>
      <c r="Q4" s="652"/>
      <c r="R4" s="652"/>
      <c r="S4" s="652"/>
    </row>
    <row r="5" spans="1:52" s="59" customFormat="1" ht="20.25" customHeight="1" x14ac:dyDescent="0.25">
      <c r="A5" s="62"/>
      <c r="B5" s="60"/>
      <c r="C5" s="60"/>
      <c r="D5" s="333"/>
      <c r="E5" s="649">
        <f>'Forma TEC-10'!$C$3</f>
        <v>0</v>
      </c>
      <c r="F5" s="649"/>
      <c r="G5" s="649"/>
      <c r="H5" s="649"/>
      <c r="I5" s="649"/>
      <c r="J5" s="649"/>
      <c r="K5" s="649"/>
      <c r="L5" s="650"/>
      <c r="M5" s="653"/>
      <c r="N5" s="653"/>
      <c r="O5" s="653"/>
      <c r="P5" s="653"/>
      <c r="Q5" s="653"/>
      <c r="R5" s="653"/>
      <c r="S5" s="653"/>
    </row>
    <row r="6" spans="1:52" s="59" customFormat="1" ht="20.25" customHeight="1" x14ac:dyDescent="0.25">
      <c r="A6" s="62"/>
      <c r="B6" s="63"/>
      <c r="C6" s="63"/>
      <c r="D6" s="333"/>
      <c r="E6" s="649">
        <f>'Forma TEC-10'!$C$4</f>
        <v>0</v>
      </c>
      <c r="F6" s="649"/>
      <c r="G6" s="649"/>
      <c r="H6" s="649"/>
      <c r="I6" s="649"/>
      <c r="J6" s="649"/>
      <c r="K6" s="649"/>
      <c r="L6" s="650"/>
      <c r="M6" s="64"/>
      <c r="N6" s="64"/>
      <c r="O6" s="65" t="s">
        <v>315</v>
      </c>
      <c r="P6" s="66">
        <v>1</v>
      </c>
      <c r="Q6" s="654" t="s">
        <v>316</v>
      </c>
      <c r="R6" s="654"/>
      <c r="S6" s="66">
        <v>5</v>
      </c>
    </row>
    <row r="7" spans="1:52" ht="6" customHeight="1" x14ac:dyDescent="0.2">
      <c r="B7" s="15"/>
      <c r="C7" s="15"/>
      <c r="D7" s="15"/>
      <c r="E7" s="15"/>
      <c r="F7" s="15"/>
      <c r="G7" s="15"/>
      <c r="H7" s="64"/>
      <c r="I7" s="64"/>
      <c r="J7" s="64"/>
      <c r="K7" s="64"/>
      <c r="L7" s="67"/>
      <c r="M7" s="64"/>
      <c r="N7" s="64"/>
      <c r="O7" s="64"/>
      <c r="P7" s="15"/>
      <c r="S7" s="12"/>
    </row>
    <row r="8" spans="1:52" ht="9" customHeight="1" x14ac:dyDescent="0.2"/>
    <row r="9" spans="1:52" s="68" customFormat="1" ht="20.25" customHeight="1" x14ac:dyDescent="0.25">
      <c r="A9" s="655" t="s">
        <v>317</v>
      </c>
      <c r="B9" s="655"/>
      <c r="C9" s="655"/>
      <c r="D9" s="655"/>
      <c r="E9" s="656"/>
      <c r="F9" s="659" t="s">
        <v>318</v>
      </c>
      <c r="G9" s="659" t="s">
        <v>319</v>
      </c>
      <c r="H9" s="662" t="s">
        <v>320</v>
      </c>
      <c r="I9" s="657"/>
      <c r="J9" s="657"/>
      <c r="K9" s="657"/>
      <c r="L9" s="657"/>
      <c r="M9" s="657"/>
      <c r="N9" s="657"/>
      <c r="O9" s="657"/>
      <c r="P9" s="657"/>
      <c r="Q9" s="657"/>
      <c r="R9" s="657"/>
      <c r="S9" s="657"/>
    </row>
    <row r="10" spans="1:52" s="68" customFormat="1" ht="20.25" customHeight="1" x14ac:dyDescent="0.25">
      <c r="A10" s="657"/>
      <c r="B10" s="657"/>
      <c r="C10" s="657"/>
      <c r="D10" s="657"/>
      <c r="E10" s="658"/>
      <c r="F10" s="660"/>
      <c r="G10" s="660"/>
      <c r="H10" s="663"/>
      <c r="I10" s="664"/>
      <c r="J10" s="663"/>
      <c r="K10" s="664"/>
      <c r="L10" s="663"/>
      <c r="M10" s="664"/>
      <c r="N10" s="663"/>
      <c r="O10" s="664"/>
      <c r="P10" s="663"/>
      <c r="Q10" s="665"/>
      <c r="R10" s="665"/>
      <c r="S10" s="665"/>
    </row>
    <row r="11" spans="1:52" s="68" customFormat="1" ht="20.25" customHeight="1" thickBot="1" x14ac:dyDescent="0.3">
      <c r="A11" s="154" t="s">
        <v>321</v>
      </c>
      <c r="B11" s="155" t="s">
        <v>322</v>
      </c>
      <c r="C11" s="666" t="s">
        <v>323</v>
      </c>
      <c r="D11" s="667"/>
      <c r="E11" s="668"/>
      <c r="F11" s="661"/>
      <c r="G11" s="661"/>
      <c r="H11" s="156" t="s">
        <v>324</v>
      </c>
      <c r="I11" s="156" t="s">
        <v>325</v>
      </c>
      <c r="J11" s="156" t="s">
        <v>324</v>
      </c>
      <c r="K11" s="156" t="s">
        <v>325</v>
      </c>
      <c r="L11" s="156" t="s">
        <v>324</v>
      </c>
      <c r="M11" s="156" t="s">
        <v>325</v>
      </c>
      <c r="N11" s="156" t="s">
        <v>324</v>
      </c>
      <c r="O11" s="156" t="s">
        <v>325</v>
      </c>
      <c r="P11" s="672" t="s">
        <v>324</v>
      </c>
      <c r="Q11" s="673"/>
      <c r="R11" s="672" t="s">
        <v>325</v>
      </c>
      <c r="S11" s="674"/>
    </row>
    <row r="12" spans="1:52" ht="21.75" customHeight="1" x14ac:dyDescent="0.25">
      <c r="A12" s="190"/>
      <c r="B12" s="191"/>
      <c r="C12" s="192"/>
      <c r="D12" s="193"/>
      <c r="E12" s="193"/>
      <c r="F12" s="194"/>
      <c r="G12" s="195"/>
      <c r="H12" s="69"/>
      <c r="I12" s="69"/>
      <c r="J12" s="69"/>
      <c r="K12" s="69"/>
      <c r="L12" s="69"/>
      <c r="M12" s="69"/>
      <c r="N12" s="69"/>
      <c r="O12" s="70"/>
      <c r="P12" s="675"/>
      <c r="Q12" s="676"/>
      <c r="R12" s="677"/>
      <c r="S12" s="677"/>
    </row>
    <row r="13" spans="1:52" ht="21.75" customHeight="1" x14ac:dyDescent="0.25">
      <c r="A13" s="190"/>
      <c r="B13" s="131"/>
      <c r="C13" s="132"/>
      <c r="D13" s="132"/>
      <c r="E13" s="132"/>
      <c r="F13" s="196"/>
      <c r="G13" s="196"/>
      <c r="H13" s="71"/>
      <c r="I13" s="71"/>
      <c r="J13" s="71"/>
      <c r="K13" s="71"/>
      <c r="L13" s="71"/>
      <c r="M13" s="71"/>
      <c r="N13" s="71"/>
      <c r="O13" s="72"/>
      <c r="P13" s="669"/>
      <c r="Q13" s="670"/>
      <c r="R13" s="671"/>
      <c r="S13" s="671"/>
    </row>
    <row r="14" spans="1:52" ht="21.75" customHeight="1" x14ac:dyDescent="0.25">
      <c r="A14" s="197"/>
      <c r="B14" s="134"/>
      <c r="C14" s="133"/>
      <c r="D14" s="133"/>
      <c r="E14" s="133"/>
      <c r="F14" s="198"/>
      <c r="G14" s="199"/>
      <c r="H14" s="71"/>
      <c r="I14" s="71"/>
      <c r="J14" s="71"/>
      <c r="K14" s="71"/>
      <c r="L14" s="71"/>
      <c r="M14" s="71"/>
      <c r="N14" s="71"/>
      <c r="O14" s="72"/>
      <c r="P14" s="669"/>
      <c r="Q14" s="670"/>
      <c r="R14" s="671"/>
      <c r="S14" s="671"/>
    </row>
    <row r="15" spans="1:52" ht="21.75" customHeight="1" x14ac:dyDescent="0.25">
      <c r="A15" s="197"/>
      <c r="B15" s="131"/>
      <c r="C15" s="132"/>
      <c r="D15" s="132"/>
      <c r="E15" s="132"/>
      <c r="F15" s="194"/>
      <c r="G15" s="195"/>
      <c r="H15" s="71"/>
      <c r="I15" s="71"/>
      <c r="J15" s="71"/>
      <c r="K15" s="71"/>
      <c r="L15" s="71"/>
      <c r="M15" s="71"/>
      <c r="N15" s="71"/>
      <c r="O15" s="72"/>
      <c r="P15" s="669"/>
      <c r="Q15" s="670"/>
      <c r="R15" s="671"/>
      <c r="S15" s="671"/>
    </row>
    <row r="16" spans="1:52" ht="21.75" customHeight="1" x14ac:dyDescent="0.25">
      <c r="A16" s="197"/>
      <c r="B16" s="136"/>
      <c r="C16" s="133"/>
      <c r="D16" s="132"/>
      <c r="E16" s="132"/>
      <c r="F16" s="200"/>
      <c r="G16" s="200"/>
      <c r="H16" s="71"/>
      <c r="I16" s="71"/>
      <c r="J16" s="71"/>
      <c r="K16" s="71"/>
      <c r="L16" s="71"/>
      <c r="M16" s="71"/>
      <c r="N16" s="71"/>
      <c r="O16" s="72"/>
      <c r="P16" s="669"/>
      <c r="Q16" s="670"/>
      <c r="R16" s="671"/>
      <c r="S16" s="671"/>
    </row>
    <row r="17" spans="1:19" ht="21.75" customHeight="1" x14ac:dyDescent="0.25">
      <c r="A17" s="197"/>
      <c r="B17" s="134"/>
      <c r="C17" s="133"/>
      <c r="D17" s="133"/>
      <c r="E17" s="133"/>
      <c r="F17" s="200"/>
      <c r="G17" s="200"/>
      <c r="H17" s="71"/>
      <c r="I17" s="71"/>
      <c r="J17" s="71"/>
      <c r="K17" s="71"/>
      <c r="L17" s="71"/>
      <c r="M17" s="71"/>
      <c r="N17" s="71"/>
      <c r="O17" s="72"/>
      <c r="P17" s="669"/>
      <c r="Q17" s="670"/>
      <c r="R17" s="671"/>
      <c r="S17" s="671"/>
    </row>
    <row r="18" spans="1:19" ht="21.75" customHeight="1" x14ac:dyDescent="0.25">
      <c r="A18" s="197"/>
      <c r="B18" s="128"/>
      <c r="C18" s="133"/>
      <c r="D18" s="133"/>
      <c r="E18" s="133"/>
      <c r="F18" s="201"/>
      <c r="G18" s="202"/>
      <c r="H18" s="71"/>
      <c r="I18" s="71"/>
      <c r="J18" s="71"/>
      <c r="K18" s="71"/>
      <c r="L18" s="71"/>
      <c r="M18" s="71"/>
      <c r="N18" s="71"/>
      <c r="O18" s="72"/>
      <c r="P18" s="669"/>
      <c r="Q18" s="670"/>
      <c r="R18" s="671"/>
      <c r="S18" s="671"/>
    </row>
    <row r="19" spans="1:19" ht="21.75" customHeight="1" x14ac:dyDescent="0.25">
      <c r="A19" s="197"/>
      <c r="B19" s="131"/>
      <c r="C19" s="203"/>
      <c r="D19" s="203"/>
      <c r="E19" s="204"/>
      <c r="F19" s="205"/>
      <c r="G19" s="206"/>
      <c r="H19" s="71"/>
      <c r="I19" s="71"/>
      <c r="J19" s="71"/>
      <c r="K19" s="71"/>
      <c r="L19" s="71"/>
      <c r="M19" s="71"/>
      <c r="N19" s="71"/>
      <c r="O19" s="72"/>
      <c r="P19" s="669"/>
      <c r="Q19" s="670"/>
      <c r="R19" s="671"/>
      <c r="S19" s="671"/>
    </row>
    <row r="20" spans="1:19" ht="21.75" customHeight="1" x14ac:dyDescent="0.25">
      <c r="A20" s="197"/>
      <c r="B20" s="129"/>
      <c r="C20" s="207"/>
      <c r="D20" s="207"/>
      <c r="E20" s="208"/>
      <c r="F20" s="205"/>
      <c r="G20" s="206"/>
      <c r="H20" s="71"/>
      <c r="I20" s="71"/>
      <c r="J20" s="71"/>
      <c r="K20" s="71"/>
      <c r="L20" s="71"/>
      <c r="M20" s="71"/>
      <c r="N20" s="71"/>
      <c r="O20" s="72"/>
      <c r="P20" s="669"/>
      <c r="Q20" s="670"/>
      <c r="R20" s="671"/>
      <c r="S20" s="671"/>
    </row>
    <row r="21" spans="1:19" ht="21.75" customHeight="1" x14ac:dyDescent="0.25">
      <c r="A21" s="197"/>
      <c r="B21" s="152"/>
      <c r="C21" s="207"/>
      <c r="D21" s="207"/>
      <c r="E21" s="208"/>
      <c r="F21" s="205"/>
      <c r="G21" s="206"/>
      <c r="H21" s="71"/>
      <c r="I21" s="71"/>
      <c r="J21" s="71"/>
      <c r="K21" s="71"/>
      <c r="L21" s="71"/>
      <c r="M21" s="71"/>
      <c r="N21" s="71"/>
      <c r="O21" s="72"/>
      <c r="P21" s="669"/>
      <c r="Q21" s="670"/>
      <c r="R21" s="671"/>
      <c r="S21" s="671"/>
    </row>
    <row r="22" spans="1:19" ht="21.75" customHeight="1" x14ac:dyDescent="0.25">
      <c r="A22" s="197"/>
      <c r="B22" s="131"/>
      <c r="C22" s="209"/>
      <c r="D22" s="209"/>
      <c r="E22" s="210"/>
      <c r="F22" s="211"/>
      <c r="G22" s="212"/>
      <c r="H22" s="71"/>
      <c r="I22" s="71"/>
      <c r="J22" s="71"/>
      <c r="K22" s="71"/>
      <c r="L22" s="71"/>
      <c r="M22" s="71"/>
      <c r="N22" s="71"/>
      <c r="O22" s="72"/>
      <c r="P22" s="669"/>
      <c r="Q22" s="670"/>
      <c r="R22" s="671"/>
      <c r="S22" s="671"/>
    </row>
    <row r="23" spans="1:19" ht="21.75" customHeight="1" x14ac:dyDescent="0.25">
      <c r="A23" s="197"/>
      <c r="B23" s="213"/>
      <c r="C23" s="214"/>
      <c r="D23" s="214"/>
      <c r="E23" s="214"/>
      <c r="F23" s="194"/>
      <c r="G23" s="212"/>
      <c r="H23" s="71"/>
      <c r="I23" s="71"/>
      <c r="J23" s="71"/>
      <c r="K23" s="71"/>
      <c r="L23" s="71"/>
      <c r="M23" s="71"/>
      <c r="N23" s="71"/>
      <c r="O23" s="72"/>
      <c r="P23" s="669"/>
      <c r="Q23" s="670"/>
      <c r="R23" s="671"/>
      <c r="S23" s="671"/>
    </row>
    <row r="24" spans="1:19" ht="21.75" customHeight="1" x14ac:dyDescent="0.25">
      <c r="A24" s="197"/>
      <c r="B24" s="213"/>
      <c r="C24" s="214"/>
      <c r="D24" s="214"/>
      <c r="E24" s="214"/>
      <c r="F24" s="194"/>
      <c r="G24" s="212"/>
      <c r="H24" s="71"/>
      <c r="I24" s="71"/>
      <c r="J24" s="71"/>
      <c r="K24" s="71"/>
      <c r="L24" s="71"/>
      <c r="M24" s="71"/>
      <c r="N24" s="71"/>
      <c r="O24" s="72"/>
      <c r="P24" s="669"/>
      <c r="Q24" s="670"/>
      <c r="R24" s="671"/>
      <c r="S24" s="671"/>
    </row>
    <row r="25" spans="1:19" ht="21.75" customHeight="1" x14ac:dyDescent="0.25">
      <c r="A25" s="197"/>
      <c r="B25" s="131"/>
      <c r="C25" s="209"/>
      <c r="D25" s="209"/>
      <c r="E25" s="210"/>
      <c r="F25" s="211"/>
      <c r="G25" s="212"/>
      <c r="H25" s="71"/>
      <c r="I25" s="71"/>
      <c r="J25" s="71"/>
      <c r="K25" s="71"/>
      <c r="L25" s="71"/>
      <c r="M25" s="71"/>
      <c r="N25" s="71"/>
      <c r="O25" s="72"/>
      <c r="P25" s="669"/>
      <c r="Q25" s="670"/>
      <c r="R25" s="671"/>
      <c r="S25" s="671"/>
    </row>
    <row r="26" spans="1:19" ht="21.75" customHeight="1" x14ac:dyDescent="0.25">
      <c r="A26" s="197"/>
      <c r="B26" s="134"/>
      <c r="C26" s="214"/>
      <c r="D26" s="209"/>
      <c r="E26" s="210"/>
      <c r="F26" s="211"/>
      <c r="G26" s="212"/>
      <c r="H26" s="71"/>
      <c r="I26" s="71"/>
      <c r="J26" s="71"/>
      <c r="K26" s="71"/>
      <c r="L26" s="71"/>
      <c r="M26" s="71"/>
      <c r="N26" s="71"/>
      <c r="O26" s="72"/>
      <c r="P26" s="669"/>
      <c r="Q26" s="670"/>
      <c r="R26" s="671"/>
      <c r="S26" s="671"/>
    </row>
    <row r="27" spans="1:19" ht="21.75" customHeight="1" x14ac:dyDescent="0.25">
      <c r="A27" s="197"/>
      <c r="B27" s="128"/>
      <c r="C27" s="214"/>
      <c r="D27" s="209"/>
      <c r="E27" s="210"/>
      <c r="F27" s="211"/>
      <c r="G27" s="212"/>
      <c r="H27" s="71"/>
      <c r="I27" s="71"/>
      <c r="J27" s="71"/>
      <c r="K27" s="71"/>
      <c r="L27" s="71"/>
      <c r="M27" s="71"/>
      <c r="N27" s="71"/>
      <c r="O27" s="72"/>
      <c r="P27" s="669"/>
      <c r="Q27" s="670"/>
      <c r="R27" s="671"/>
      <c r="S27" s="671"/>
    </row>
    <row r="28" spans="1:19" ht="21.75" customHeight="1" x14ac:dyDescent="0.25">
      <c r="A28" s="197"/>
      <c r="B28" s="128"/>
      <c r="C28" s="214"/>
      <c r="D28" s="214"/>
      <c r="E28" s="215"/>
      <c r="F28" s="211"/>
      <c r="G28" s="212"/>
      <c r="H28" s="71"/>
      <c r="I28" s="71"/>
      <c r="J28" s="71"/>
      <c r="K28" s="71"/>
      <c r="L28" s="71"/>
      <c r="M28" s="71"/>
      <c r="N28" s="71"/>
      <c r="O28" s="72"/>
      <c r="P28" s="669"/>
      <c r="Q28" s="670"/>
      <c r="R28" s="671"/>
      <c r="S28" s="671"/>
    </row>
    <row r="29" spans="1:19" ht="21.75" customHeight="1" x14ac:dyDescent="0.25">
      <c r="A29" s="197"/>
      <c r="B29" s="213"/>
      <c r="C29" s="214"/>
      <c r="D29" s="209"/>
      <c r="E29" s="210"/>
      <c r="F29" s="211"/>
      <c r="G29" s="212"/>
      <c r="H29" s="71"/>
      <c r="I29" s="71"/>
      <c r="J29" s="71"/>
      <c r="K29" s="71"/>
      <c r="L29" s="71"/>
      <c r="M29" s="71"/>
      <c r="N29" s="71"/>
      <c r="O29" s="72"/>
      <c r="P29" s="669"/>
      <c r="Q29" s="670"/>
      <c r="R29" s="671"/>
      <c r="S29" s="671"/>
    </row>
    <row r="30" spans="1:19" ht="21.75" customHeight="1" x14ac:dyDescent="0.25">
      <c r="A30" s="197"/>
      <c r="B30" s="213"/>
      <c r="C30" s="214"/>
      <c r="D30" s="209"/>
      <c r="E30" s="210"/>
      <c r="F30" s="211"/>
      <c r="G30" s="212"/>
      <c r="H30" s="71"/>
      <c r="I30" s="71"/>
      <c r="J30" s="71"/>
      <c r="K30" s="71"/>
      <c r="L30" s="71"/>
      <c r="M30" s="71"/>
      <c r="N30" s="71"/>
      <c r="O30" s="72"/>
      <c r="P30" s="669"/>
      <c r="Q30" s="670"/>
      <c r="R30" s="671"/>
      <c r="S30" s="671"/>
    </row>
    <row r="31" spans="1:19" ht="21.75" customHeight="1" x14ac:dyDescent="0.25">
      <c r="A31" s="197"/>
      <c r="B31" s="216"/>
      <c r="C31" s="214"/>
      <c r="D31" s="214"/>
      <c r="E31" s="215"/>
      <c r="F31" s="211"/>
      <c r="G31" s="212"/>
      <c r="H31" s="71"/>
      <c r="I31" s="71"/>
      <c r="J31" s="71"/>
      <c r="K31" s="71"/>
      <c r="L31" s="71"/>
      <c r="M31" s="71"/>
      <c r="N31" s="71"/>
      <c r="O31" s="72"/>
      <c r="P31" s="669"/>
      <c r="Q31" s="670"/>
      <c r="R31" s="671"/>
      <c r="S31" s="671"/>
    </row>
    <row r="32" spans="1:19" ht="21.75" customHeight="1" x14ac:dyDescent="0.25">
      <c r="A32" s="197"/>
      <c r="B32" s="216"/>
      <c r="C32" s="214"/>
      <c r="D32" s="214"/>
      <c r="E32" s="215"/>
      <c r="F32" s="211"/>
      <c r="G32" s="212"/>
      <c r="H32" s="71"/>
      <c r="I32" s="71"/>
      <c r="J32" s="71"/>
      <c r="K32" s="71"/>
      <c r="L32" s="71"/>
      <c r="M32" s="71"/>
      <c r="N32" s="71"/>
      <c r="O32" s="72"/>
      <c r="P32" s="669"/>
      <c r="Q32" s="670"/>
      <c r="R32" s="671"/>
      <c r="S32" s="671"/>
    </row>
    <row r="33" spans="1:52" ht="21.75" customHeight="1" x14ac:dyDescent="0.25">
      <c r="A33" s="197"/>
      <c r="B33" s="216"/>
      <c r="C33" s="214"/>
      <c r="D33" s="214"/>
      <c r="E33" s="215"/>
      <c r="F33" s="211"/>
      <c r="G33" s="212"/>
      <c r="H33" s="71"/>
      <c r="I33" s="71"/>
      <c r="J33" s="71"/>
      <c r="K33" s="71"/>
      <c r="L33" s="71"/>
      <c r="M33" s="71"/>
      <c r="N33" s="71"/>
      <c r="O33" s="72"/>
      <c r="P33" s="669"/>
      <c r="Q33" s="670"/>
      <c r="R33" s="671"/>
      <c r="S33" s="671"/>
    </row>
    <row r="34" spans="1:52" ht="21.75" customHeight="1" x14ac:dyDescent="0.25">
      <c r="A34" s="197"/>
      <c r="B34" s="216"/>
      <c r="C34" s="214"/>
      <c r="D34" s="214"/>
      <c r="E34" s="215"/>
      <c r="F34" s="211"/>
      <c r="G34" s="212"/>
      <c r="H34" s="71"/>
      <c r="I34" s="71"/>
      <c r="J34" s="71"/>
      <c r="K34" s="71"/>
      <c r="L34" s="71"/>
      <c r="M34" s="71"/>
      <c r="N34" s="71"/>
      <c r="O34" s="72"/>
      <c r="P34" s="669"/>
      <c r="Q34" s="670"/>
      <c r="R34" s="671"/>
      <c r="S34" s="671"/>
    </row>
    <row r="35" spans="1:52" ht="21.75" customHeight="1" x14ac:dyDescent="0.25">
      <c r="A35" s="197"/>
      <c r="B35" s="131"/>
      <c r="C35" s="209"/>
      <c r="D35" s="209"/>
      <c r="E35" s="210"/>
      <c r="F35" s="211"/>
      <c r="G35" s="212"/>
      <c r="H35" s="71"/>
      <c r="I35" s="71"/>
      <c r="J35" s="71"/>
      <c r="K35" s="71"/>
      <c r="L35" s="71"/>
      <c r="M35" s="71"/>
      <c r="N35" s="71"/>
      <c r="O35" s="72"/>
      <c r="P35" s="669"/>
      <c r="Q35" s="670"/>
      <c r="R35" s="671"/>
      <c r="S35" s="671"/>
    </row>
    <row r="36" spans="1:52" ht="21.75" customHeight="1" thickBot="1" x14ac:dyDescent="0.3">
      <c r="A36" s="197"/>
      <c r="B36" s="217"/>
      <c r="C36" s="214"/>
      <c r="D36" s="209"/>
      <c r="E36" s="210"/>
      <c r="F36" s="211"/>
      <c r="G36" s="212"/>
      <c r="H36" s="73"/>
      <c r="I36" s="73"/>
      <c r="J36" s="73"/>
      <c r="K36" s="73"/>
      <c r="L36" s="73"/>
      <c r="M36" s="73"/>
      <c r="N36" s="73"/>
      <c r="O36" s="74"/>
      <c r="P36" s="669"/>
      <c r="Q36" s="670"/>
      <c r="R36" s="671"/>
      <c r="S36" s="671"/>
    </row>
    <row r="37" spans="1:52" ht="25.5" customHeight="1" x14ac:dyDescent="0.25">
      <c r="A37" s="75"/>
      <c r="B37" s="76" t="s">
        <v>607</v>
      </c>
      <c r="C37" s="75"/>
      <c r="D37" s="75"/>
      <c r="E37" s="75"/>
      <c r="F37" s="75"/>
      <c r="G37" s="77" t="s">
        <v>326</v>
      </c>
      <c r="H37" s="678"/>
      <c r="I37" s="679"/>
      <c r="J37" s="680"/>
      <c r="K37" s="679"/>
      <c r="L37" s="680"/>
      <c r="M37" s="679"/>
      <c r="N37" s="680"/>
      <c r="O37" s="679"/>
      <c r="P37" s="681"/>
      <c r="Q37" s="681"/>
      <c r="R37" s="681"/>
      <c r="S37" s="681"/>
    </row>
    <row r="38" spans="1:52" ht="25.5" customHeight="1" thickBot="1" x14ac:dyDescent="0.3">
      <c r="B38" s="78"/>
      <c r="C38" s="79"/>
      <c r="D38" s="79"/>
      <c r="E38" s="79"/>
      <c r="G38" s="80" t="s">
        <v>327</v>
      </c>
      <c r="H38" s="691"/>
      <c r="I38" s="692"/>
      <c r="J38" s="693"/>
      <c r="K38" s="692"/>
      <c r="L38" s="693"/>
      <c r="M38" s="692"/>
      <c r="N38" s="693"/>
      <c r="O38" s="692"/>
      <c r="P38" s="694"/>
      <c r="Q38" s="694"/>
      <c r="R38" s="694"/>
      <c r="S38" s="694"/>
    </row>
    <row r="39" spans="1:52" s="15" customFormat="1" ht="30" customHeight="1" x14ac:dyDescent="0.2">
      <c r="F39" s="81"/>
      <c r="G39" s="81"/>
      <c r="H39" s="82"/>
      <c r="I39" s="82"/>
      <c r="J39" s="82"/>
      <c r="K39" s="75"/>
      <c r="L39" s="82"/>
      <c r="M39" s="82"/>
      <c r="N39" s="82"/>
      <c r="O39" s="82"/>
      <c r="P39" s="83"/>
      <c r="Q39" s="83"/>
      <c r="R39" s="83"/>
    </row>
    <row r="40" spans="1:52" s="15" customFormat="1" ht="30" customHeight="1" thickBot="1" x14ac:dyDescent="0.25">
      <c r="F40" s="81"/>
      <c r="G40" s="81"/>
      <c r="H40" s="81"/>
      <c r="I40" s="81"/>
      <c r="J40" s="81"/>
      <c r="L40" s="81"/>
      <c r="M40" s="81"/>
      <c r="N40" s="81"/>
      <c r="O40" s="81"/>
      <c r="P40" s="83"/>
      <c r="Q40" s="83"/>
      <c r="R40" s="83"/>
    </row>
    <row r="41" spans="1:52" ht="21.75" customHeight="1" x14ac:dyDescent="0.25">
      <c r="F41" s="83"/>
      <c r="G41" s="83"/>
      <c r="H41" s="695" t="s">
        <v>328</v>
      </c>
      <c r="I41" s="695"/>
      <c r="J41" s="695"/>
      <c r="K41" s="695"/>
      <c r="L41" s="695"/>
      <c r="M41" s="695"/>
      <c r="N41" s="83"/>
      <c r="O41" s="83"/>
      <c r="P41" s="83"/>
      <c r="Q41" s="83"/>
      <c r="R41" s="83"/>
    </row>
    <row r="42" spans="1:52" ht="23.25" customHeight="1" x14ac:dyDescent="0.2">
      <c r="G42" s="84"/>
      <c r="H42" s="682" t="s">
        <v>19</v>
      </c>
      <c r="I42" s="682"/>
      <c r="J42" s="682"/>
      <c r="K42" s="682"/>
      <c r="L42" s="682"/>
      <c r="M42" s="682"/>
      <c r="N42" s="84"/>
      <c r="O42" s="84"/>
      <c r="P42" s="85"/>
      <c r="Q42" s="85"/>
      <c r="R42" s="85"/>
    </row>
    <row r="43" spans="1:52" ht="5.25" customHeight="1" x14ac:dyDescent="0.2">
      <c r="G43" s="84"/>
      <c r="H43" s="125"/>
      <c r="I43" s="125"/>
      <c r="J43" s="125"/>
      <c r="K43" s="125"/>
      <c r="L43" s="125"/>
      <c r="M43" s="125"/>
      <c r="N43" s="84"/>
      <c r="O43" s="84"/>
      <c r="P43" s="85"/>
      <c r="Q43" s="85"/>
      <c r="R43" s="85"/>
    </row>
    <row r="44" spans="1:52" ht="5.25" customHeight="1" x14ac:dyDescent="0.2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"/>
      <c r="M44" s="15"/>
      <c r="N44" s="15"/>
      <c r="O44" s="15"/>
      <c r="P44" s="15"/>
      <c r="S44" s="12"/>
    </row>
    <row r="45" spans="1:52" s="59" customFormat="1" ht="27" customHeight="1" x14ac:dyDescent="0.3">
      <c r="A45" s="62"/>
      <c r="B45" s="60"/>
      <c r="C45" s="60"/>
      <c r="D45" s="520" t="s">
        <v>609</v>
      </c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0"/>
      <c r="W45" s="520"/>
      <c r="X45" s="520"/>
      <c r="Y45" s="520"/>
      <c r="Z45" s="520"/>
      <c r="AA45" s="520"/>
      <c r="AB45" s="520"/>
      <c r="AC45" s="520"/>
      <c r="AD45" s="520"/>
      <c r="AE45" s="520"/>
      <c r="AF45" s="520"/>
      <c r="AG45" s="520"/>
      <c r="AH45" s="520"/>
      <c r="AI45" s="520"/>
      <c r="AJ45" s="520"/>
      <c r="AK45" s="520"/>
      <c r="AL45" s="520"/>
      <c r="AM45" s="520"/>
      <c r="AN45" s="520"/>
      <c r="AO45" s="520"/>
      <c r="AP45" s="520"/>
      <c r="AQ45" s="520"/>
      <c r="AR45" s="520"/>
      <c r="AS45" s="520"/>
      <c r="AT45" s="520"/>
      <c r="AU45" s="520"/>
      <c r="AV45" s="520"/>
      <c r="AW45" s="520"/>
      <c r="AX45" s="520"/>
      <c r="AY45" s="520"/>
      <c r="AZ45" s="520"/>
    </row>
    <row r="46" spans="1:52" s="59" customFormat="1" ht="31.5" customHeight="1" x14ac:dyDescent="0.25">
      <c r="A46" s="62"/>
      <c r="B46" s="63"/>
      <c r="C46" s="63"/>
      <c r="D46" s="333" t="s">
        <v>313</v>
      </c>
      <c r="E46" s="649" t="str">
        <f>E$3</f>
        <v>JMASNCG-OP-LP-003-2024</v>
      </c>
      <c r="F46" s="683"/>
      <c r="G46" s="683"/>
      <c r="H46" s="683"/>
      <c r="I46" s="683"/>
      <c r="J46" s="683"/>
      <c r="K46" s="683"/>
      <c r="L46" s="684"/>
      <c r="M46" s="685" t="s">
        <v>314</v>
      </c>
      <c r="N46" s="686"/>
      <c r="O46" s="686"/>
      <c r="P46" s="686"/>
      <c r="Q46" s="686"/>
      <c r="R46" s="686"/>
      <c r="S46" s="686"/>
    </row>
    <row r="47" spans="1:52" s="59" customFormat="1" ht="52.5" customHeight="1" x14ac:dyDescent="0.25">
      <c r="A47" s="62"/>
      <c r="B47" s="60"/>
      <c r="C47" s="60"/>
      <c r="D47" s="333" t="s">
        <v>1</v>
      </c>
      <c r="E47" s="649" t="str">
        <f>E$4</f>
        <v xml:space="preserve">CONSTRUCCIÓN 1ER ETAPA DEL 4TO LECHO DE SECADO EN LA PLANTA DE TRATAMIENTO DE AGUAS RESIDUALES
</v>
      </c>
      <c r="F47" s="683"/>
      <c r="G47" s="683"/>
      <c r="H47" s="683"/>
      <c r="I47" s="683"/>
      <c r="J47" s="683"/>
      <c r="K47" s="683"/>
      <c r="L47" s="684"/>
      <c r="M47" s="687"/>
      <c r="N47" s="688"/>
      <c r="O47" s="688"/>
      <c r="P47" s="688"/>
      <c r="Q47" s="688"/>
      <c r="R47" s="688"/>
      <c r="S47" s="688"/>
    </row>
    <row r="48" spans="1:52" s="59" customFormat="1" ht="20.25" customHeight="1" x14ac:dyDescent="0.25">
      <c r="A48" s="62"/>
      <c r="B48" s="60"/>
      <c r="C48" s="60"/>
      <c r="D48" s="333"/>
      <c r="E48" s="649">
        <f>E$5</f>
        <v>0</v>
      </c>
      <c r="F48" s="683"/>
      <c r="G48" s="683"/>
      <c r="H48" s="683"/>
      <c r="I48" s="683"/>
      <c r="J48" s="683"/>
      <c r="K48" s="683"/>
      <c r="L48" s="684"/>
      <c r="M48" s="689"/>
      <c r="N48" s="690"/>
      <c r="O48" s="690"/>
      <c r="P48" s="690"/>
      <c r="Q48" s="690"/>
      <c r="R48" s="690"/>
      <c r="S48" s="690"/>
    </row>
    <row r="49" spans="1:19" s="59" customFormat="1" ht="20.25" customHeight="1" x14ac:dyDescent="0.25">
      <c r="A49" s="62"/>
      <c r="B49" s="63"/>
      <c r="C49" s="63"/>
      <c r="D49" s="333"/>
      <c r="E49" s="649">
        <f>E$6</f>
        <v>0</v>
      </c>
      <c r="F49" s="683"/>
      <c r="G49" s="683"/>
      <c r="H49" s="683"/>
      <c r="I49" s="683"/>
      <c r="J49" s="683"/>
      <c r="K49" s="683"/>
      <c r="L49" s="684"/>
      <c r="M49" s="64"/>
      <c r="N49" s="64"/>
      <c r="O49" s="65" t="s">
        <v>315</v>
      </c>
      <c r="P49" s="66">
        <f>P6+1</f>
        <v>2</v>
      </c>
      <c r="Q49" s="654" t="s">
        <v>316</v>
      </c>
      <c r="R49" s="654"/>
      <c r="S49" s="66">
        <f>S6</f>
        <v>5</v>
      </c>
    </row>
    <row r="50" spans="1:19" ht="6" customHeight="1" x14ac:dyDescent="0.2">
      <c r="B50" s="15"/>
      <c r="C50" s="15"/>
      <c r="D50" s="15"/>
      <c r="E50" s="15"/>
      <c r="F50" s="15"/>
      <c r="G50" s="15"/>
      <c r="H50" s="64"/>
      <c r="I50" s="64"/>
      <c r="J50" s="64"/>
      <c r="K50" s="64"/>
      <c r="L50" s="67"/>
      <c r="M50" s="64"/>
      <c r="N50" s="64"/>
      <c r="O50" s="64"/>
      <c r="P50" s="15"/>
      <c r="S50" s="12"/>
    </row>
    <row r="51" spans="1:19" ht="9" customHeight="1" x14ac:dyDescent="0.2"/>
    <row r="52" spans="1:19" s="68" customFormat="1" ht="20.25" customHeight="1" x14ac:dyDescent="0.25">
      <c r="A52" s="655" t="s">
        <v>317</v>
      </c>
      <c r="B52" s="700"/>
      <c r="C52" s="700"/>
      <c r="D52" s="700"/>
      <c r="E52" s="701"/>
      <c r="F52" s="659" t="s">
        <v>318</v>
      </c>
      <c r="G52" s="659" t="s">
        <v>319</v>
      </c>
      <c r="H52" s="662" t="s">
        <v>320</v>
      </c>
      <c r="I52" s="702"/>
      <c r="J52" s="702"/>
      <c r="K52" s="702"/>
      <c r="L52" s="702"/>
      <c r="M52" s="702"/>
      <c r="N52" s="702"/>
      <c r="O52" s="702"/>
      <c r="P52" s="702"/>
      <c r="Q52" s="702"/>
      <c r="R52" s="702"/>
      <c r="S52" s="702"/>
    </row>
    <row r="53" spans="1:19" s="68" customFormat="1" ht="20.25" customHeight="1" x14ac:dyDescent="0.25">
      <c r="A53" s="702"/>
      <c r="B53" s="702"/>
      <c r="C53" s="702"/>
      <c r="D53" s="702"/>
      <c r="E53" s="703"/>
      <c r="F53" s="704"/>
      <c r="G53" s="704"/>
      <c r="H53" s="663"/>
      <c r="I53" s="706"/>
      <c r="J53" s="663"/>
      <c r="K53" s="706"/>
      <c r="L53" s="663"/>
      <c r="M53" s="706"/>
      <c r="N53" s="663"/>
      <c r="O53" s="706"/>
      <c r="P53" s="663"/>
      <c r="Q53" s="696"/>
      <c r="R53" s="696"/>
      <c r="S53" s="696"/>
    </row>
    <row r="54" spans="1:19" s="68" customFormat="1" ht="20.25" customHeight="1" thickBot="1" x14ac:dyDescent="0.3">
      <c r="A54" s="154" t="s">
        <v>321</v>
      </c>
      <c r="B54" s="155" t="s">
        <v>322</v>
      </c>
      <c r="C54" s="672" t="s">
        <v>323</v>
      </c>
      <c r="D54" s="697"/>
      <c r="E54" s="698"/>
      <c r="F54" s="705"/>
      <c r="G54" s="705"/>
      <c r="H54" s="156" t="s">
        <v>324</v>
      </c>
      <c r="I54" s="156" t="s">
        <v>325</v>
      </c>
      <c r="J54" s="156" t="s">
        <v>324</v>
      </c>
      <c r="K54" s="156" t="s">
        <v>325</v>
      </c>
      <c r="L54" s="156" t="s">
        <v>324</v>
      </c>
      <c r="M54" s="156" t="s">
        <v>325</v>
      </c>
      <c r="N54" s="156" t="s">
        <v>324</v>
      </c>
      <c r="O54" s="156" t="s">
        <v>325</v>
      </c>
      <c r="P54" s="672" t="s">
        <v>324</v>
      </c>
      <c r="Q54" s="698"/>
      <c r="R54" s="672" t="s">
        <v>325</v>
      </c>
      <c r="S54" s="697"/>
    </row>
    <row r="55" spans="1:19" ht="21.75" customHeight="1" x14ac:dyDescent="0.25">
      <c r="A55" s="197"/>
      <c r="B55" s="213"/>
      <c r="C55" s="214"/>
      <c r="D55" s="209"/>
      <c r="E55" s="210"/>
      <c r="F55" s="211"/>
      <c r="G55" s="212"/>
      <c r="H55" s="69"/>
      <c r="I55" s="69"/>
      <c r="J55" s="69"/>
      <c r="K55" s="69"/>
      <c r="L55" s="69"/>
      <c r="M55" s="69"/>
      <c r="N55" s="69"/>
      <c r="O55" s="70"/>
      <c r="P55" s="675"/>
      <c r="Q55" s="699"/>
      <c r="R55" s="675"/>
      <c r="S55" s="677"/>
    </row>
    <row r="56" spans="1:19" ht="21.75" customHeight="1" x14ac:dyDescent="0.25">
      <c r="A56" s="197"/>
      <c r="B56" s="216"/>
      <c r="C56" s="214"/>
      <c r="D56" s="214"/>
      <c r="E56" s="215"/>
      <c r="F56" s="211"/>
      <c r="G56" s="212"/>
      <c r="H56" s="71"/>
      <c r="I56" s="71"/>
      <c r="J56" s="71"/>
      <c r="K56" s="71"/>
      <c r="L56" s="71"/>
      <c r="M56" s="71"/>
      <c r="N56" s="71"/>
      <c r="O56" s="72"/>
      <c r="P56" s="669"/>
      <c r="Q56" s="707"/>
      <c r="R56" s="669"/>
      <c r="S56" s="671"/>
    </row>
    <row r="57" spans="1:19" ht="21.75" customHeight="1" x14ac:dyDescent="0.25">
      <c r="A57" s="197"/>
      <c r="B57" s="216"/>
      <c r="C57" s="214"/>
      <c r="D57" s="214"/>
      <c r="E57" s="215"/>
      <c r="F57" s="211"/>
      <c r="G57" s="212"/>
      <c r="H57" s="71"/>
      <c r="I57" s="71"/>
      <c r="J57" s="71"/>
      <c r="K57" s="71"/>
      <c r="L57" s="71"/>
      <c r="M57" s="71"/>
      <c r="N57" s="71"/>
      <c r="O57" s="72"/>
      <c r="P57" s="669"/>
      <c r="Q57" s="707"/>
      <c r="R57" s="669"/>
      <c r="S57" s="671"/>
    </row>
    <row r="58" spans="1:19" ht="21.75" customHeight="1" x14ac:dyDescent="0.25">
      <c r="A58" s="197"/>
      <c r="B58" s="216"/>
      <c r="C58" s="214"/>
      <c r="D58" s="214"/>
      <c r="E58" s="215"/>
      <c r="F58" s="211"/>
      <c r="G58" s="212"/>
      <c r="H58" s="71"/>
      <c r="I58" s="71"/>
      <c r="J58" s="71"/>
      <c r="K58" s="71"/>
      <c r="L58" s="71"/>
      <c r="M58" s="71"/>
      <c r="N58" s="71"/>
      <c r="O58" s="72"/>
      <c r="P58" s="669"/>
      <c r="Q58" s="707"/>
      <c r="R58" s="669"/>
      <c r="S58" s="671"/>
    </row>
    <row r="59" spans="1:19" ht="21.75" customHeight="1" x14ac:dyDescent="0.25">
      <c r="A59" s="197"/>
      <c r="B59" s="216"/>
      <c r="C59" s="214"/>
      <c r="D59" s="214"/>
      <c r="E59" s="214"/>
      <c r="F59" s="194"/>
      <c r="G59" s="212"/>
      <c r="H59" s="71"/>
      <c r="I59" s="71"/>
      <c r="J59" s="71"/>
      <c r="K59" s="71"/>
      <c r="L59" s="71"/>
      <c r="M59" s="71"/>
      <c r="N59" s="71"/>
      <c r="O59" s="72"/>
      <c r="P59" s="669"/>
      <c r="Q59" s="707"/>
      <c r="R59" s="669"/>
      <c r="S59" s="671"/>
    </row>
    <row r="60" spans="1:19" ht="21.75" customHeight="1" x14ac:dyDescent="0.25">
      <c r="A60" s="197"/>
      <c r="B60" s="191"/>
      <c r="C60" s="192"/>
      <c r="D60" s="193"/>
      <c r="E60" s="193"/>
      <c r="F60" s="194"/>
      <c r="G60" s="195"/>
      <c r="H60" s="71"/>
      <c r="I60" s="71"/>
      <c r="J60" s="71"/>
      <c r="K60" s="71"/>
      <c r="L60" s="71"/>
      <c r="M60" s="71"/>
      <c r="N60" s="71"/>
      <c r="O60" s="72"/>
      <c r="P60" s="669"/>
      <c r="Q60" s="707"/>
      <c r="R60" s="669"/>
      <c r="S60" s="671"/>
    </row>
    <row r="61" spans="1:19" ht="21.75" customHeight="1" x14ac:dyDescent="0.25">
      <c r="A61" s="197"/>
      <c r="B61" s="153"/>
      <c r="C61" s="203"/>
      <c r="D61" s="203"/>
      <c r="E61" s="203"/>
      <c r="F61" s="198"/>
      <c r="G61" s="206"/>
      <c r="H61" s="71"/>
      <c r="I61" s="71"/>
      <c r="J61" s="71"/>
      <c r="K61" s="71"/>
      <c r="L61" s="71"/>
      <c r="M61" s="71"/>
      <c r="N61" s="71"/>
      <c r="O61" s="72"/>
      <c r="P61" s="669"/>
      <c r="Q61" s="707"/>
      <c r="R61" s="669"/>
      <c r="S61" s="671"/>
    </row>
    <row r="62" spans="1:19" ht="21.75" customHeight="1" x14ac:dyDescent="0.25">
      <c r="A62" s="197"/>
      <c r="B62" s="218"/>
      <c r="C62" s="207"/>
      <c r="D62" s="203"/>
      <c r="E62" s="203"/>
      <c r="F62" s="198"/>
      <c r="G62" s="206"/>
      <c r="H62" s="71"/>
      <c r="I62" s="71"/>
      <c r="J62" s="71"/>
      <c r="K62" s="71"/>
      <c r="L62" s="71"/>
      <c r="M62" s="71"/>
      <c r="N62" s="71"/>
      <c r="O62" s="72"/>
      <c r="P62" s="669"/>
      <c r="Q62" s="707"/>
      <c r="R62" s="669"/>
      <c r="S62" s="671"/>
    </row>
    <row r="63" spans="1:19" ht="21.75" customHeight="1" x14ac:dyDescent="0.25">
      <c r="A63" s="197"/>
      <c r="B63" s="152"/>
      <c r="C63" s="133"/>
      <c r="D63" s="133"/>
      <c r="E63" s="133"/>
      <c r="F63" s="198"/>
      <c r="G63" s="206"/>
      <c r="H63" s="71"/>
      <c r="I63" s="71"/>
      <c r="J63" s="71"/>
      <c r="K63" s="71"/>
      <c r="L63" s="71"/>
      <c r="M63" s="71"/>
      <c r="N63" s="71"/>
      <c r="O63" s="72"/>
      <c r="P63" s="669"/>
      <c r="Q63" s="707"/>
      <c r="R63" s="669"/>
      <c r="S63" s="671"/>
    </row>
    <row r="64" spans="1:19" ht="21.75" customHeight="1" x14ac:dyDescent="0.25">
      <c r="A64" s="197"/>
      <c r="B64" s="153"/>
      <c r="C64" s="203"/>
      <c r="D64" s="203"/>
      <c r="E64" s="204"/>
      <c r="F64" s="205"/>
      <c r="G64" s="206"/>
      <c r="H64" s="71"/>
      <c r="I64" s="71"/>
      <c r="J64" s="71"/>
      <c r="K64" s="71"/>
      <c r="L64" s="71"/>
      <c r="M64" s="71"/>
      <c r="N64" s="71"/>
      <c r="O64" s="72"/>
      <c r="P64" s="669"/>
      <c r="Q64" s="707"/>
      <c r="R64" s="669"/>
      <c r="S64" s="671"/>
    </row>
    <row r="65" spans="1:19" ht="21.75" customHeight="1" x14ac:dyDescent="0.25">
      <c r="A65" s="197"/>
      <c r="B65" s="151"/>
      <c r="C65" s="207"/>
      <c r="D65" s="203"/>
      <c r="E65" s="204"/>
      <c r="F65" s="205"/>
      <c r="G65" s="206"/>
      <c r="H65" s="71"/>
      <c r="I65" s="71"/>
      <c r="J65" s="71"/>
      <c r="K65" s="71"/>
      <c r="L65" s="71"/>
      <c r="M65" s="71"/>
      <c r="N65" s="71"/>
      <c r="O65" s="72"/>
      <c r="P65" s="669"/>
      <c r="Q65" s="707"/>
      <c r="R65" s="669"/>
      <c r="S65" s="671"/>
    </row>
    <row r="66" spans="1:19" ht="21.75" customHeight="1" x14ac:dyDescent="0.25">
      <c r="A66" s="197"/>
      <c r="B66" s="129"/>
      <c r="C66" s="207"/>
      <c r="D66" s="203"/>
      <c r="E66" s="204"/>
      <c r="F66" s="205"/>
      <c r="G66" s="206"/>
      <c r="H66" s="71"/>
      <c r="I66" s="71"/>
      <c r="J66" s="71"/>
      <c r="K66" s="71"/>
      <c r="L66" s="71"/>
      <c r="M66" s="71"/>
      <c r="N66" s="71"/>
      <c r="O66" s="72"/>
      <c r="P66" s="669"/>
      <c r="Q66" s="707"/>
      <c r="R66" s="669"/>
      <c r="S66" s="671"/>
    </row>
    <row r="67" spans="1:19" ht="21.75" customHeight="1" x14ac:dyDescent="0.25">
      <c r="A67" s="197"/>
      <c r="B67" s="152"/>
      <c r="C67" s="133"/>
      <c r="D67" s="133"/>
      <c r="E67" s="133"/>
      <c r="F67" s="198"/>
      <c r="G67" s="206"/>
      <c r="H67" s="71"/>
      <c r="I67" s="71"/>
      <c r="J67" s="71"/>
      <c r="K67" s="71"/>
      <c r="L67" s="71"/>
      <c r="M67" s="71"/>
      <c r="N67" s="71"/>
      <c r="O67" s="72"/>
      <c r="P67" s="669"/>
      <c r="Q67" s="707"/>
      <c r="R67" s="669"/>
      <c r="S67" s="671"/>
    </row>
    <row r="68" spans="1:19" ht="21.75" customHeight="1" x14ac:dyDescent="0.25">
      <c r="A68" s="197"/>
      <c r="B68" s="219"/>
      <c r="C68" s="209"/>
      <c r="D68" s="209"/>
      <c r="E68" s="210"/>
      <c r="F68" s="194"/>
      <c r="G68" s="212"/>
      <c r="H68" s="71"/>
      <c r="I68" s="71"/>
      <c r="J68" s="71"/>
      <c r="K68" s="71"/>
      <c r="L68" s="71"/>
      <c r="M68" s="71"/>
      <c r="N68" s="71"/>
      <c r="O68" s="72"/>
      <c r="P68" s="669"/>
      <c r="Q68" s="707"/>
      <c r="R68" s="669"/>
      <c r="S68" s="671"/>
    </row>
    <row r="69" spans="1:19" ht="21.75" customHeight="1" x14ac:dyDescent="0.25">
      <c r="A69" s="197"/>
      <c r="B69" s="217"/>
      <c r="C69" s="214"/>
      <c r="D69" s="209"/>
      <c r="E69" s="210"/>
      <c r="F69" s="211"/>
      <c r="G69" s="212"/>
      <c r="H69" s="71"/>
      <c r="I69" s="71"/>
      <c r="J69" s="71"/>
      <c r="K69" s="71"/>
      <c r="L69" s="71"/>
      <c r="M69" s="71"/>
      <c r="N69" s="71"/>
      <c r="O69" s="72"/>
      <c r="P69" s="669"/>
      <c r="Q69" s="707"/>
      <c r="R69" s="669"/>
      <c r="S69" s="671"/>
    </row>
    <row r="70" spans="1:19" ht="21.75" customHeight="1" x14ac:dyDescent="0.25">
      <c r="A70" s="197"/>
      <c r="B70" s="134"/>
      <c r="C70" s="133"/>
      <c r="D70" s="133"/>
      <c r="E70" s="133"/>
      <c r="F70" s="194"/>
      <c r="G70" s="212"/>
      <c r="H70" s="71"/>
      <c r="I70" s="71"/>
      <c r="J70" s="71"/>
      <c r="K70" s="71"/>
      <c r="L70" s="71"/>
      <c r="M70" s="71"/>
      <c r="N70" s="71"/>
      <c r="O70" s="72"/>
      <c r="P70" s="669"/>
      <c r="Q70" s="707"/>
      <c r="R70" s="669"/>
      <c r="S70" s="671"/>
    </row>
    <row r="71" spans="1:19" ht="21.75" customHeight="1" x14ac:dyDescent="0.25">
      <c r="A71" s="197"/>
      <c r="B71" s="128"/>
      <c r="C71" s="220"/>
      <c r="D71" s="220"/>
      <c r="E71" s="220"/>
      <c r="F71" s="194"/>
      <c r="G71" s="212"/>
      <c r="H71" s="71"/>
      <c r="I71" s="71"/>
      <c r="J71" s="71"/>
      <c r="K71" s="71"/>
      <c r="L71" s="71"/>
      <c r="M71" s="71"/>
      <c r="N71" s="71"/>
      <c r="O71" s="72"/>
      <c r="P71" s="669"/>
      <c r="Q71" s="707"/>
      <c r="R71" s="669"/>
      <c r="S71" s="671"/>
    </row>
    <row r="72" spans="1:19" ht="21.75" customHeight="1" x14ac:dyDescent="0.25">
      <c r="A72" s="197"/>
      <c r="B72" s="128"/>
      <c r="C72" s="220"/>
      <c r="D72" s="220"/>
      <c r="E72" s="220"/>
      <c r="F72" s="194"/>
      <c r="G72" s="212"/>
      <c r="H72" s="71"/>
      <c r="I72" s="71"/>
      <c r="J72" s="71"/>
      <c r="K72" s="71"/>
      <c r="L72" s="71"/>
      <c r="M72" s="71"/>
      <c r="N72" s="71"/>
      <c r="O72" s="72"/>
      <c r="P72" s="669"/>
      <c r="Q72" s="707"/>
      <c r="R72" s="669"/>
      <c r="S72" s="671"/>
    </row>
    <row r="73" spans="1:19" ht="21.75" customHeight="1" x14ac:dyDescent="0.25">
      <c r="A73" s="197"/>
      <c r="B73" s="128"/>
      <c r="C73" s="133"/>
      <c r="D73" s="133"/>
      <c r="E73" s="133"/>
      <c r="F73" s="198"/>
      <c r="G73" s="206"/>
      <c r="H73" s="71"/>
      <c r="I73" s="71"/>
      <c r="J73" s="71"/>
      <c r="K73" s="71"/>
      <c r="L73" s="71"/>
      <c r="M73" s="71"/>
      <c r="N73" s="71"/>
      <c r="O73" s="72"/>
      <c r="P73" s="669"/>
      <c r="Q73" s="707"/>
      <c r="R73" s="669"/>
      <c r="S73" s="671"/>
    </row>
    <row r="74" spans="1:19" ht="21.75" customHeight="1" x14ac:dyDescent="0.25">
      <c r="A74" s="197"/>
      <c r="B74" s="131"/>
      <c r="C74" s="209"/>
      <c r="D74" s="209"/>
      <c r="E74" s="210"/>
      <c r="F74" s="194"/>
      <c r="G74" s="212"/>
      <c r="H74" s="71"/>
      <c r="I74" s="71"/>
      <c r="J74" s="71"/>
      <c r="K74" s="71"/>
      <c r="L74" s="71"/>
      <c r="M74" s="71"/>
      <c r="N74" s="71"/>
      <c r="O74" s="72"/>
      <c r="P74" s="669"/>
      <c r="Q74" s="707"/>
      <c r="R74" s="669"/>
      <c r="S74" s="671"/>
    </row>
    <row r="75" spans="1:19" ht="21.75" customHeight="1" x14ac:dyDescent="0.25">
      <c r="A75" s="197"/>
      <c r="B75" s="134"/>
      <c r="C75" s="133"/>
      <c r="D75" s="132"/>
      <c r="E75" s="132"/>
      <c r="F75" s="194"/>
      <c r="G75" s="212"/>
      <c r="H75" s="71"/>
      <c r="I75" s="71"/>
      <c r="J75" s="71"/>
      <c r="K75" s="71"/>
      <c r="L75" s="71"/>
      <c r="M75" s="71"/>
      <c r="N75" s="71"/>
      <c r="O75" s="72"/>
      <c r="P75" s="669"/>
      <c r="Q75" s="707"/>
      <c r="R75" s="669"/>
      <c r="S75" s="671"/>
    </row>
    <row r="76" spans="1:19" ht="21.75" customHeight="1" x14ac:dyDescent="0.25">
      <c r="A76" s="197"/>
      <c r="B76" s="136"/>
      <c r="C76" s="133"/>
      <c r="D76" s="133"/>
      <c r="E76" s="133"/>
      <c r="F76" s="221"/>
      <c r="G76" s="202"/>
      <c r="H76" s="71"/>
      <c r="I76" s="71"/>
      <c r="J76" s="71"/>
      <c r="K76" s="71"/>
      <c r="L76" s="71"/>
      <c r="M76" s="71"/>
      <c r="N76" s="71"/>
      <c r="O76" s="72"/>
      <c r="P76" s="669"/>
      <c r="Q76" s="707"/>
      <c r="R76" s="669"/>
      <c r="S76" s="671"/>
    </row>
    <row r="77" spans="1:19" ht="21.75" customHeight="1" x14ac:dyDescent="0.25">
      <c r="A77" s="197"/>
      <c r="B77" s="134"/>
      <c r="C77" s="133"/>
      <c r="D77" s="133"/>
      <c r="E77" s="133"/>
      <c r="F77" s="221"/>
      <c r="G77" s="202"/>
      <c r="H77" s="71"/>
      <c r="I77" s="71"/>
      <c r="J77" s="71"/>
      <c r="K77" s="71"/>
      <c r="L77" s="71"/>
      <c r="M77" s="71"/>
      <c r="N77" s="71"/>
      <c r="O77" s="72"/>
      <c r="P77" s="669"/>
      <c r="Q77" s="707"/>
      <c r="R77" s="669"/>
      <c r="S77" s="671"/>
    </row>
    <row r="78" spans="1:19" ht="21.75" customHeight="1" x14ac:dyDescent="0.25">
      <c r="A78" s="197"/>
      <c r="B78" s="128"/>
      <c r="C78" s="220"/>
      <c r="D78" s="220"/>
      <c r="E78" s="220"/>
      <c r="F78" s="221"/>
      <c r="G78" s="202"/>
      <c r="H78" s="71"/>
      <c r="I78" s="71"/>
      <c r="J78" s="71"/>
      <c r="K78" s="71"/>
      <c r="L78" s="71"/>
      <c r="M78" s="71"/>
      <c r="N78" s="71"/>
      <c r="O78" s="72"/>
      <c r="P78" s="669"/>
      <c r="Q78" s="707"/>
      <c r="R78" s="669"/>
      <c r="S78" s="671"/>
    </row>
    <row r="79" spans="1:19" ht="21.75" customHeight="1" thickBot="1" x14ac:dyDescent="0.3">
      <c r="A79" s="197"/>
      <c r="B79" s="128"/>
      <c r="C79" s="133"/>
      <c r="D79" s="133"/>
      <c r="E79" s="133"/>
      <c r="F79" s="221"/>
      <c r="G79" s="202"/>
      <c r="H79" s="73"/>
      <c r="I79" s="73"/>
      <c r="J79" s="73"/>
      <c r="K79" s="73"/>
      <c r="L79" s="73"/>
      <c r="M79" s="73"/>
      <c r="N79" s="73"/>
      <c r="O79" s="74"/>
      <c r="P79" s="669"/>
      <c r="Q79" s="707"/>
      <c r="R79" s="669"/>
      <c r="S79" s="671"/>
    </row>
    <row r="80" spans="1:19" ht="25.5" customHeight="1" x14ac:dyDescent="0.25">
      <c r="A80" s="75"/>
      <c r="B80" s="76"/>
      <c r="C80" s="75"/>
      <c r="D80" s="75"/>
      <c r="E80" s="75"/>
      <c r="F80" s="75"/>
      <c r="G80" s="77" t="s">
        <v>326</v>
      </c>
      <c r="H80" s="678"/>
      <c r="I80" s="707"/>
      <c r="J80" s="680"/>
      <c r="K80" s="707"/>
      <c r="L80" s="680"/>
      <c r="M80" s="707"/>
      <c r="N80" s="680"/>
      <c r="O80" s="707"/>
      <c r="P80" s="680"/>
      <c r="Q80" s="681"/>
      <c r="R80" s="681"/>
      <c r="S80" s="681"/>
    </row>
    <row r="81" spans="1:52" ht="25.5" customHeight="1" thickBot="1" x14ac:dyDescent="0.3">
      <c r="B81" s="78"/>
      <c r="C81" s="79"/>
      <c r="D81" s="79"/>
      <c r="E81" s="79"/>
      <c r="G81" s="80" t="s">
        <v>327</v>
      </c>
      <c r="H81" s="691"/>
      <c r="I81" s="708"/>
      <c r="J81" s="693"/>
      <c r="K81" s="708"/>
      <c r="L81" s="693"/>
      <c r="M81" s="708"/>
      <c r="N81" s="693"/>
      <c r="O81" s="708"/>
      <c r="P81" s="693"/>
      <c r="Q81" s="694"/>
      <c r="R81" s="694"/>
      <c r="S81" s="694"/>
    </row>
    <row r="82" spans="1:52" s="15" customFormat="1" ht="30" customHeight="1" x14ac:dyDescent="0.2">
      <c r="F82" s="81"/>
      <c r="G82" s="81"/>
      <c r="H82" s="82"/>
      <c r="I82" s="82"/>
      <c r="J82" s="82"/>
      <c r="K82" s="75"/>
      <c r="L82" s="82"/>
      <c r="M82" s="82"/>
      <c r="N82" s="82"/>
      <c r="O82" s="82"/>
      <c r="P82" s="83"/>
      <c r="Q82" s="83"/>
      <c r="R82" s="83"/>
    </row>
    <row r="83" spans="1:52" s="15" customFormat="1" ht="30" customHeight="1" thickBot="1" x14ac:dyDescent="0.25">
      <c r="F83" s="81"/>
      <c r="G83" s="81"/>
      <c r="H83" s="81"/>
      <c r="I83" s="81"/>
      <c r="J83" s="81"/>
      <c r="L83" s="81"/>
      <c r="M83" s="81"/>
      <c r="N83" s="81"/>
      <c r="O83" s="81"/>
      <c r="P83" s="83"/>
      <c r="Q83" s="83"/>
      <c r="R83" s="83"/>
    </row>
    <row r="84" spans="1:52" ht="21.75" customHeight="1" x14ac:dyDescent="0.25">
      <c r="F84" s="83"/>
      <c r="G84" s="83"/>
      <c r="H84" s="695" t="s">
        <v>328</v>
      </c>
      <c r="I84" s="695"/>
      <c r="J84" s="695"/>
      <c r="K84" s="695"/>
      <c r="L84" s="695"/>
      <c r="M84" s="695"/>
      <c r="N84" s="83"/>
      <c r="O84" s="83"/>
      <c r="P84" s="83"/>
      <c r="Q84" s="83"/>
      <c r="R84" s="83"/>
    </row>
    <row r="85" spans="1:52" ht="23.25" customHeight="1" x14ac:dyDescent="0.2">
      <c r="G85" s="84"/>
      <c r="H85" s="682" t="s">
        <v>19</v>
      </c>
      <c r="I85" s="682"/>
      <c r="J85" s="682"/>
      <c r="K85" s="682"/>
      <c r="L85" s="682"/>
      <c r="M85" s="682"/>
      <c r="N85" s="84"/>
      <c r="O85" s="84"/>
      <c r="P85" s="85"/>
      <c r="Q85" s="85"/>
      <c r="R85" s="85"/>
    </row>
    <row r="86" spans="1:52" ht="5.25" customHeight="1" x14ac:dyDescent="0.2">
      <c r="G86" s="84"/>
      <c r="H86" s="125"/>
      <c r="I86" s="125"/>
      <c r="J86" s="125"/>
      <c r="K86" s="125"/>
      <c r="L86" s="125"/>
      <c r="M86" s="125"/>
      <c r="N86" s="84"/>
      <c r="O86" s="84"/>
      <c r="P86" s="85"/>
      <c r="Q86" s="85"/>
      <c r="R86" s="85"/>
    </row>
    <row r="87" spans="1:52" ht="5.25" customHeight="1" x14ac:dyDescent="0.2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"/>
      <c r="M87" s="15"/>
      <c r="N87" s="15"/>
      <c r="O87" s="15"/>
      <c r="P87" s="15"/>
      <c r="S87" s="12"/>
    </row>
    <row r="88" spans="1:52" s="59" customFormat="1" ht="27" customHeight="1" x14ac:dyDescent="0.3">
      <c r="A88" s="62"/>
      <c r="B88" s="60"/>
      <c r="C88" s="60"/>
      <c r="D88" s="520" t="s">
        <v>609</v>
      </c>
      <c r="E88" s="520"/>
      <c r="F88" s="520"/>
      <c r="G88" s="520"/>
      <c r="H88" s="520"/>
      <c r="I88" s="520"/>
      <c r="J88" s="520"/>
      <c r="K88" s="520"/>
      <c r="L88" s="520"/>
      <c r="M88" s="520"/>
      <c r="N88" s="520"/>
      <c r="O88" s="520"/>
      <c r="P88" s="520"/>
      <c r="Q88" s="520"/>
      <c r="R88" s="520"/>
      <c r="S88" s="520"/>
      <c r="T88" s="520"/>
      <c r="U88" s="520"/>
      <c r="V88" s="520"/>
      <c r="W88" s="520"/>
      <c r="X88" s="520"/>
      <c r="Y88" s="520"/>
      <c r="Z88" s="520"/>
      <c r="AA88" s="520"/>
      <c r="AB88" s="520"/>
      <c r="AC88" s="520"/>
      <c r="AD88" s="520"/>
      <c r="AE88" s="520"/>
      <c r="AF88" s="520"/>
      <c r="AG88" s="520"/>
      <c r="AH88" s="520"/>
      <c r="AI88" s="520"/>
      <c r="AJ88" s="520"/>
      <c r="AK88" s="520"/>
      <c r="AL88" s="520"/>
      <c r="AM88" s="520"/>
      <c r="AN88" s="520"/>
      <c r="AO88" s="520"/>
      <c r="AP88" s="520"/>
      <c r="AQ88" s="520"/>
      <c r="AR88" s="520"/>
      <c r="AS88" s="520"/>
      <c r="AT88" s="520"/>
      <c r="AU88" s="520"/>
      <c r="AV88" s="520"/>
      <c r="AW88" s="520"/>
      <c r="AX88" s="520"/>
      <c r="AY88" s="520"/>
      <c r="AZ88" s="520"/>
    </row>
    <row r="89" spans="1:52" s="59" customFormat="1" ht="31.5" customHeight="1" x14ac:dyDescent="0.25">
      <c r="A89" s="62"/>
      <c r="B89" s="63"/>
      <c r="C89" s="63"/>
      <c r="D89" s="333" t="s">
        <v>313</v>
      </c>
      <c r="E89" s="649" t="str">
        <f>E$3</f>
        <v>JMASNCG-OP-LP-003-2024</v>
      </c>
      <c r="F89" s="683"/>
      <c r="G89" s="683"/>
      <c r="H89" s="683"/>
      <c r="I89" s="683"/>
      <c r="J89" s="683"/>
      <c r="K89" s="683"/>
      <c r="L89" s="684"/>
      <c r="M89" s="685" t="s">
        <v>314</v>
      </c>
      <c r="N89" s="686"/>
      <c r="O89" s="686"/>
      <c r="P89" s="686"/>
      <c r="Q89" s="686"/>
      <c r="R89" s="686"/>
      <c r="S89" s="686"/>
    </row>
    <row r="90" spans="1:52" s="59" customFormat="1" ht="51" customHeight="1" x14ac:dyDescent="0.25">
      <c r="A90" s="62"/>
      <c r="B90" s="60"/>
      <c r="C90" s="60"/>
      <c r="D90" s="333" t="s">
        <v>1</v>
      </c>
      <c r="E90" s="649" t="str">
        <f>E$4</f>
        <v xml:space="preserve">CONSTRUCCIÓN 1ER ETAPA DEL 4TO LECHO DE SECADO EN LA PLANTA DE TRATAMIENTO DE AGUAS RESIDUALES
</v>
      </c>
      <c r="F90" s="683"/>
      <c r="G90" s="683"/>
      <c r="H90" s="683"/>
      <c r="I90" s="683"/>
      <c r="J90" s="683"/>
      <c r="K90" s="683"/>
      <c r="L90" s="684"/>
      <c r="M90" s="687"/>
      <c r="N90" s="688"/>
      <c r="O90" s="688"/>
      <c r="P90" s="688"/>
      <c r="Q90" s="688"/>
      <c r="R90" s="688"/>
      <c r="S90" s="688"/>
    </row>
    <row r="91" spans="1:52" s="59" customFormat="1" ht="20.25" customHeight="1" x14ac:dyDescent="0.25">
      <c r="A91" s="62"/>
      <c r="B91" s="60"/>
      <c r="C91" s="60"/>
      <c r="D91" s="333"/>
      <c r="E91" s="649">
        <f>E$5</f>
        <v>0</v>
      </c>
      <c r="F91" s="683"/>
      <c r="G91" s="683"/>
      <c r="H91" s="683"/>
      <c r="I91" s="683"/>
      <c r="J91" s="683"/>
      <c r="K91" s="683"/>
      <c r="L91" s="684"/>
      <c r="M91" s="689"/>
      <c r="N91" s="690"/>
      <c r="O91" s="690"/>
      <c r="P91" s="690"/>
      <c r="Q91" s="690"/>
      <c r="R91" s="690"/>
      <c r="S91" s="690"/>
    </row>
    <row r="92" spans="1:52" s="59" customFormat="1" ht="20.25" customHeight="1" x14ac:dyDescent="0.25">
      <c r="A92" s="62"/>
      <c r="B92" s="63"/>
      <c r="C92" s="63"/>
      <c r="D92" s="333"/>
      <c r="E92" s="649">
        <f>E$6</f>
        <v>0</v>
      </c>
      <c r="F92" s="683"/>
      <c r="G92" s="683"/>
      <c r="H92" s="683"/>
      <c r="I92" s="683"/>
      <c r="J92" s="683"/>
      <c r="K92" s="683"/>
      <c r="L92" s="684"/>
      <c r="M92" s="64"/>
      <c r="N92" s="64"/>
      <c r="O92" s="65" t="s">
        <v>315</v>
      </c>
      <c r="P92" s="66">
        <f>P49+1</f>
        <v>3</v>
      </c>
      <c r="Q92" s="654" t="s">
        <v>316</v>
      </c>
      <c r="R92" s="654"/>
      <c r="S92" s="66">
        <f>S49</f>
        <v>5</v>
      </c>
    </row>
    <row r="93" spans="1:52" ht="6" customHeight="1" x14ac:dyDescent="0.2">
      <c r="B93" s="15"/>
      <c r="C93" s="15"/>
      <c r="D93" s="15"/>
      <c r="E93" s="15"/>
      <c r="F93" s="15"/>
      <c r="G93" s="15"/>
      <c r="H93" s="64"/>
      <c r="I93" s="64"/>
      <c r="J93" s="64"/>
      <c r="K93" s="64"/>
      <c r="L93" s="67"/>
      <c r="M93" s="64"/>
      <c r="N93" s="64"/>
      <c r="O93" s="64"/>
      <c r="P93" s="15"/>
      <c r="S93" s="12"/>
    </row>
    <row r="94" spans="1:52" ht="9" customHeight="1" x14ac:dyDescent="0.2"/>
    <row r="95" spans="1:52" s="68" customFormat="1" ht="20.25" customHeight="1" x14ac:dyDescent="0.25">
      <c r="A95" s="655" t="s">
        <v>317</v>
      </c>
      <c r="B95" s="700"/>
      <c r="C95" s="700"/>
      <c r="D95" s="700"/>
      <c r="E95" s="701"/>
      <c r="F95" s="659" t="s">
        <v>318</v>
      </c>
      <c r="G95" s="659" t="s">
        <v>319</v>
      </c>
      <c r="H95" s="662" t="s">
        <v>320</v>
      </c>
      <c r="I95" s="702"/>
      <c r="J95" s="702"/>
      <c r="K95" s="702"/>
      <c r="L95" s="702"/>
      <c r="M95" s="702"/>
      <c r="N95" s="702"/>
      <c r="O95" s="702"/>
      <c r="P95" s="702"/>
      <c r="Q95" s="702"/>
      <c r="R95" s="702"/>
      <c r="S95" s="702"/>
    </row>
    <row r="96" spans="1:52" s="68" customFormat="1" ht="20.25" customHeight="1" x14ac:dyDescent="0.25">
      <c r="A96" s="702"/>
      <c r="B96" s="702"/>
      <c r="C96" s="702"/>
      <c r="D96" s="702"/>
      <c r="E96" s="703"/>
      <c r="F96" s="704"/>
      <c r="G96" s="704"/>
      <c r="H96" s="663"/>
      <c r="I96" s="706"/>
      <c r="J96" s="663"/>
      <c r="K96" s="706"/>
      <c r="L96" s="663"/>
      <c r="M96" s="706"/>
      <c r="N96" s="663"/>
      <c r="O96" s="706"/>
      <c r="P96" s="663"/>
      <c r="Q96" s="696"/>
      <c r="R96" s="696"/>
      <c r="S96" s="696"/>
    </row>
    <row r="97" spans="1:19" s="68" customFormat="1" ht="20.25" customHeight="1" thickBot="1" x14ac:dyDescent="0.3">
      <c r="A97" s="154" t="s">
        <v>321</v>
      </c>
      <c r="B97" s="155" t="s">
        <v>322</v>
      </c>
      <c r="C97" s="672" t="s">
        <v>323</v>
      </c>
      <c r="D97" s="697"/>
      <c r="E97" s="698"/>
      <c r="F97" s="705"/>
      <c r="G97" s="705"/>
      <c r="H97" s="156" t="s">
        <v>324</v>
      </c>
      <c r="I97" s="156" t="s">
        <v>325</v>
      </c>
      <c r="J97" s="156" t="s">
        <v>324</v>
      </c>
      <c r="K97" s="156" t="s">
        <v>325</v>
      </c>
      <c r="L97" s="156" t="s">
        <v>324</v>
      </c>
      <c r="M97" s="156" t="s">
        <v>325</v>
      </c>
      <c r="N97" s="156" t="s">
        <v>324</v>
      </c>
      <c r="O97" s="156" t="s">
        <v>325</v>
      </c>
      <c r="P97" s="672" t="s">
        <v>324</v>
      </c>
      <c r="Q97" s="698"/>
      <c r="R97" s="672" t="s">
        <v>325</v>
      </c>
      <c r="S97" s="697"/>
    </row>
    <row r="98" spans="1:19" ht="21.75" customHeight="1" x14ac:dyDescent="0.25">
      <c r="A98" s="197"/>
      <c r="B98" s="130"/>
      <c r="C98" s="203"/>
      <c r="D98" s="203"/>
      <c r="E98" s="204"/>
      <c r="F98" s="222"/>
      <c r="G98" s="150"/>
      <c r="H98" s="69"/>
      <c r="I98" s="69"/>
      <c r="J98" s="69"/>
      <c r="K98" s="69"/>
      <c r="L98" s="69"/>
      <c r="M98" s="69"/>
      <c r="N98" s="69"/>
      <c r="O98" s="70"/>
      <c r="P98" s="675"/>
      <c r="Q98" s="699"/>
      <c r="R98" s="675"/>
      <c r="S98" s="677"/>
    </row>
    <row r="99" spans="1:19" ht="21.75" customHeight="1" x14ac:dyDescent="0.25">
      <c r="A99" s="197"/>
      <c r="B99" s="151"/>
      <c r="C99" s="207"/>
      <c r="D99" s="203"/>
      <c r="E99" s="204"/>
      <c r="F99" s="222"/>
      <c r="G99" s="150"/>
      <c r="H99" s="71"/>
      <c r="I99" s="71"/>
      <c r="J99" s="71"/>
      <c r="K99" s="71"/>
      <c r="L99" s="71"/>
      <c r="M99" s="71"/>
      <c r="N99" s="71"/>
      <c r="O99" s="72"/>
      <c r="P99" s="669"/>
      <c r="Q99" s="707"/>
      <c r="R99" s="669"/>
      <c r="S99" s="671"/>
    </row>
    <row r="100" spans="1:19" ht="21.75" customHeight="1" x14ac:dyDescent="0.25">
      <c r="A100" s="197"/>
      <c r="B100" s="129"/>
      <c r="C100" s="207"/>
      <c r="D100" s="203"/>
      <c r="E100" s="204"/>
      <c r="F100" s="222"/>
      <c r="G100" s="150"/>
      <c r="H100" s="71"/>
      <c r="I100" s="71"/>
      <c r="J100" s="71"/>
      <c r="K100" s="71"/>
      <c r="L100" s="71"/>
      <c r="M100" s="71"/>
      <c r="N100" s="71"/>
      <c r="O100" s="72"/>
      <c r="P100" s="669"/>
      <c r="Q100" s="707"/>
      <c r="R100" s="669"/>
      <c r="S100" s="671"/>
    </row>
    <row r="101" spans="1:19" ht="21.75" customHeight="1" x14ac:dyDescent="0.25">
      <c r="A101" s="197"/>
      <c r="B101" s="128"/>
      <c r="C101" s="220"/>
      <c r="D101" s="220"/>
      <c r="E101" s="220"/>
      <c r="F101" s="221"/>
      <c r="G101" s="202"/>
      <c r="H101" s="71"/>
      <c r="I101" s="71"/>
      <c r="J101" s="71"/>
      <c r="K101" s="71"/>
      <c r="L101" s="71"/>
      <c r="M101" s="71"/>
      <c r="N101" s="71"/>
      <c r="O101" s="72"/>
      <c r="P101" s="669"/>
      <c r="Q101" s="707"/>
      <c r="R101" s="669"/>
      <c r="S101" s="671"/>
    </row>
    <row r="102" spans="1:19" ht="21.75" customHeight="1" x14ac:dyDescent="0.25">
      <c r="A102" s="197"/>
      <c r="B102" s="130"/>
      <c r="C102" s="203"/>
      <c r="D102" s="203"/>
      <c r="E102" s="204"/>
      <c r="F102" s="205"/>
      <c r="G102" s="206"/>
      <c r="H102" s="71"/>
      <c r="I102" s="71"/>
      <c r="J102" s="71"/>
      <c r="K102" s="71"/>
      <c r="L102" s="71"/>
      <c r="M102" s="71"/>
      <c r="N102" s="71"/>
      <c r="O102" s="72"/>
      <c r="P102" s="669"/>
      <c r="Q102" s="707"/>
      <c r="R102" s="669"/>
      <c r="S102" s="671"/>
    </row>
    <row r="103" spans="1:19" ht="21.75" customHeight="1" x14ac:dyDescent="0.25">
      <c r="A103" s="197"/>
      <c r="B103" s="151"/>
      <c r="C103" s="207"/>
      <c r="D103" s="203"/>
      <c r="E103" s="204"/>
      <c r="F103" s="205"/>
      <c r="G103" s="206"/>
      <c r="H103" s="71"/>
      <c r="I103" s="71"/>
      <c r="J103" s="71"/>
      <c r="K103" s="71"/>
      <c r="L103" s="71"/>
      <c r="M103" s="71"/>
      <c r="N103" s="71"/>
      <c r="O103" s="72"/>
      <c r="P103" s="669"/>
      <c r="Q103" s="707"/>
      <c r="R103" s="669"/>
      <c r="S103" s="671"/>
    </row>
    <row r="104" spans="1:19" ht="21.75" customHeight="1" x14ac:dyDescent="0.25">
      <c r="A104" s="197"/>
      <c r="B104" s="134"/>
      <c r="C104" s="220"/>
      <c r="D104" s="220"/>
      <c r="E104" s="220"/>
      <c r="F104" s="221"/>
      <c r="G104" s="202"/>
      <c r="H104" s="71"/>
      <c r="I104" s="71"/>
      <c r="J104" s="71"/>
      <c r="K104" s="71"/>
      <c r="L104" s="71"/>
      <c r="M104" s="71"/>
      <c r="N104" s="71"/>
      <c r="O104" s="72"/>
      <c r="P104" s="669"/>
      <c r="Q104" s="707"/>
      <c r="R104" s="669"/>
      <c r="S104" s="671"/>
    </row>
    <row r="105" spans="1:19" ht="21.75" customHeight="1" x14ac:dyDescent="0.25">
      <c r="A105" s="197"/>
      <c r="B105" s="134"/>
      <c r="C105" s="220"/>
      <c r="D105" s="220"/>
      <c r="E105" s="220"/>
      <c r="F105" s="221"/>
      <c r="G105" s="202"/>
      <c r="H105" s="71"/>
      <c r="I105" s="71"/>
      <c r="J105" s="71"/>
      <c r="K105" s="71"/>
      <c r="L105" s="71"/>
      <c r="M105" s="71"/>
      <c r="N105" s="71"/>
      <c r="O105" s="72"/>
      <c r="P105" s="669"/>
      <c r="Q105" s="707"/>
      <c r="R105" s="669"/>
      <c r="S105" s="671"/>
    </row>
    <row r="106" spans="1:19" ht="21.75" customHeight="1" x14ac:dyDescent="0.25">
      <c r="A106" s="197"/>
      <c r="B106" s="128"/>
      <c r="C106" s="220"/>
      <c r="D106" s="220"/>
      <c r="E106" s="220"/>
      <c r="F106" s="221"/>
      <c r="G106" s="202"/>
      <c r="H106" s="71"/>
      <c r="I106" s="71"/>
      <c r="J106" s="71"/>
      <c r="K106" s="71"/>
      <c r="L106" s="71"/>
      <c r="M106" s="71"/>
      <c r="N106" s="71"/>
      <c r="O106" s="72"/>
      <c r="P106" s="669"/>
      <c r="Q106" s="707"/>
      <c r="R106" s="669"/>
      <c r="S106" s="671"/>
    </row>
    <row r="107" spans="1:19" ht="21.75" customHeight="1" x14ac:dyDescent="0.25">
      <c r="A107" s="197"/>
      <c r="B107" s="134"/>
      <c r="C107" s="220"/>
      <c r="D107" s="220"/>
      <c r="E107" s="220"/>
      <c r="F107" s="198"/>
      <c r="G107" s="206"/>
      <c r="H107" s="71"/>
      <c r="I107" s="71"/>
      <c r="J107" s="71"/>
      <c r="K107" s="71"/>
      <c r="L107" s="71"/>
      <c r="M107" s="71"/>
      <c r="N107" s="71"/>
      <c r="O107" s="72"/>
      <c r="P107" s="669"/>
      <c r="Q107" s="707"/>
      <c r="R107" s="669"/>
      <c r="S107" s="671"/>
    </row>
    <row r="108" spans="1:19" ht="21.75" customHeight="1" x14ac:dyDescent="0.25">
      <c r="A108" s="197"/>
      <c r="B108" s="152"/>
      <c r="C108" s="220"/>
      <c r="D108" s="220"/>
      <c r="E108" s="220"/>
      <c r="F108" s="194"/>
      <c r="G108" s="212"/>
      <c r="H108" s="71"/>
      <c r="I108" s="71"/>
      <c r="J108" s="71"/>
      <c r="K108" s="71"/>
      <c r="L108" s="71"/>
      <c r="M108" s="71"/>
      <c r="N108" s="71"/>
      <c r="O108" s="72"/>
      <c r="P108" s="669"/>
      <c r="Q108" s="707"/>
      <c r="R108" s="669"/>
      <c r="S108" s="671"/>
    </row>
    <row r="109" spans="1:19" ht="21.75" customHeight="1" x14ac:dyDescent="0.25">
      <c r="A109" s="197"/>
      <c r="B109" s="130"/>
      <c r="C109" s="203"/>
      <c r="D109" s="203"/>
      <c r="E109" s="204"/>
      <c r="F109" s="221"/>
      <c r="G109" s="202"/>
      <c r="H109" s="71"/>
      <c r="I109" s="71"/>
      <c r="J109" s="71"/>
      <c r="K109" s="71"/>
      <c r="L109" s="71"/>
      <c r="M109" s="71"/>
      <c r="N109" s="71"/>
      <c r="O109" s="72"/>
      <c r="P109" s="669"/>
      <c r="Q109" s="707"/>
      <c r="R109" s="669"/>
      <c r="S109" s="671"/>
    </row>
    <row r="110" spans="1:19" ht="21.75" customHeight="1" x14ac:dyDescent="0.25">
      <c r="A110" s="197"/>
      <c r="B110" s="137"/>
      <c r="C110" s="223"/>
      <c r="D110" s="220"/>
      <c r="E110" s="220"/>
      <c r="F110" s="221"/>
      <c r="G110" s="202"/>
      <c r="H110" s="71"/>
      <c r="I110" s="71"/>
      <c r="J110" s="71"/>
      <c r="K110" s="71"/>
      <c r="L110" s="71"/>
      <c r="M110" s="71"/>
      <c r="N110" s="71"/>
      <c r="O110" s="72"/>
      <c r="P110" s="669"/>
      <c r="Q110" s="707"/>
      <c r="R110" s="669"/>
      <c r="S110" s="671"/>
    </row>
    <row r="111" spans="1:19" ht="21.75" customHeight="1" x14ac:dyDescent="0.25">
      <c r="A111" s="197"/>
      <c r="B111" s="128"/>
      <c r="C111" s="223"/>
      <c r="D111" s="220"/>
      <c r="E111" s="220"/>
      <c r="F111" s="221"/>
      <c r="G111" s="202"/>
      <c r="H111" s="71"/>
      <c r="I111" s="71"/>
      <c r="J111" s="71"/>
      <c r="K111" s="71"/>
      <c r="L111" s="71"/>
      <c r="M111" s="71"/>
      <c r="N111" s="71"/>
      <c r="O111" s="72"/>
      <c r="P111" s="669"/>
      <c r="Q111" s="707"/>
      <c r="R111" s="669"/>
      <c r="S111" s="671"/>
    </row>
    <row r="112" spans="1:19" ht="21.75" customHeight="1" x14ac:dyDescent="0.25">
      <c r="A112" s="197"/>
      <c r="B112" s="130"/>
      <c r="C112" s="203"/>
      <c r="D112" s="203"/>
      <c r="E112" s="204"/>
      <c r="F112" s="205"/>
      <c r="G112" s="206"/>
      <c r="H112" s="71"/>
      <c r="I112" s="71"/>
      <c r="J112" s="71"/>
      <c r="K112" s="71"/>
      <c r="L112" s="71"/>
      <c r="M112" s="71"/>
      <c r="N112" s="71"/>
      <c r="O112" s="72"/>
      <c r="P112" s="669"/>
      <c r="Q112" s="707"/>
      <c r="R112" s="669"/>
      <c r="S112" s="671"/>
    </row>
    <row r="113" spans="1:19" ht="21.75" customHeight="1" x14ac:dyDescent="0.25">
      <c r="A113" s="197"/>
      <c r="B113" s="151"/>
      <c r="C113" s="207"/>
      <c r="D113" s="203"/>
      <c r="E113" s="204"/>
      <c r="F113" s="205"/>
      <c r="G113" s="206"/>
      <c r="H113" s="71"/>
      <c r="I113" s="71"/>
      <c r="J113" s="71"/>
      <c r="K113" s="71"/>
      <c r="L113" s="71"/>
      <c r="M113" s="71"/>
      <c r="N113" s="71"/>
      <c r="O113" s="72"/>
      <c r="P113" s="669"/>
      <c r="Q113" s="707"/>
      <c r="R113" s="669"/>
      <c r="S113" s="671"/>
    </row>
    <row r="114" spans="1:19" ht="21.75" customHeight="1" x14ac:dyDescent="0.25">
      <c r="A114" s="197"/>
      <c r="B114" s="129"/>
      <c r="C114" s="207"/>
      <c r="D114" s="203"/>
      <c r="E114" s="204"/>
      <c r="F114" s="205"/>
      <c r="G114" s="206"/>
      <c r="H114" s="71"/>
      <c r="I114" s="71"/>
      <c r="J114" s="71"/>
      <c r="K114" s="71"/>
      <c r="L114" s="71"/>
      <c r="M114" s="71"/>
      <c r="N114" s="71"/>
      <c r="O114" s="72"/>
      <c r="P114" s="669"/>
      <c r="Q114" s="707"/>
      <c r="R114" s="669"/>
      <c r="S114" s="671"/>
    </row>
    <row r="115" spans="1:19" ht="21.75" customHeight="1" x14ac:dyDescent="0.25">
      <c r="A115" s="197"/>
      <c r="B115" s="152"/>
      <c r="C115" s="207"/>
      <c r="D115" s="207"/>
      <c r="E115" s="208"/>
      <c r="F115" s="205"/>
      <c r="G115" s="206"/>
      <c r="H115" s="71"/>
      <c r="I115" s="71"/>
      <c r="J115" s="71"/>
      <c r="K115" s="71"/>
      <c r="L115" s="71"/>
      <c r="M115" s="71"/>
      <c r="N115" s="71"/>
      <c r="O115" s="72"/>
      <c r="P115" s="669"/>
      <c r="Q115" s="707"/>
      <c r="R115" s="669"/>
      <c r="S115" s="671"/>
    </row>
    <row r="116" spans="1:19" ht="21.75" customHeight="1" x14ac:dyDescent="0.25">
      <c r="A116" s="197"/>
      <c r="B116" s="152"/>
      <c r="C116" s="207"/>
      <c r="D116" s="207"/>
      <c r="E116" s="208"/>
      <c r="F116" s="205"/>
      <c r="G116" s="206"/>
      <c r="H116" s="71"/>
      <c r="I116" s="71"/>
      <c r="J116" s="71"/>
      <c r="K116" s="71"/>
      <c r="L116" s="71"/>
      <c r="M116" s="71"/>
      <c r="N116" s="71"/>
      <c r="O116" s="72"/>
      <c r="P116" s="669"/>
      <c r="Q116" s="707"/>
      <c r="R116" s="669"/>
      <c r="S116" s="671"/>
    </row>
    <row r="117" spans="1:19" ht="21.75" customHeight="1" x14ac:dyDescent="0.25">
      <c r="A117" s="197"/>
      <c r="B117" s="152"/>
      <c r="C117" s="207"/>
      <c r="D117" s="207"/>
      <c r="E117" s="208"/>
      <c r="F117" s="205"/>
      <c r="G117" s="206"/>
      <c r="H117" s="71"/>
      <c r="I117" s="71"/>
      <c r="J117" s="71"/>
      <c r="K117" s="71"/>
      <c r="L117" s="71"/>
      <c r="M117" s="71"/>
      <c r="N117" s="71"/>
      <c r="O117" s="72"/>
      <c r="P117" s="669"/>
      <c r="Q117" s="707"/>
      <c r="R117" s="669"/>
      <c r="S117" s="671"/>
    </row>
    <row r="118" spans="1:19" ht="21.75" customHeight="1" x14ac:dyDescent="0.25">
      <c r="A118" s="197"/>
      <c r="B118" s="224"/>
      <c r="C118" s="225"/>
      <c r="D118" s="226"/>
      <c r="E118" s="227"/>
      <c r="F118" s="205"/>
      <c r="G118" s="206"/>
      <c r="H118" s="71"/>
      <c r="I118" s="71"/>
      <c r="J118" s="71"/>
      <c r="K118" s="71"/>
      <c r="L118" s="71"/>
      <c r="M118" s="71"/>
      <c r="N118" s="71"/>
      <c r="O118" s="72"/>
      <c r="P118" s="669"/>
      <c r="Q118" s="707"/>
      <c r="R118" s="669"/>
      <c r="S118" s="671"/>
    </row>
    <row r="119" spans="1:19" ht="21.75" customHeight="1" x14ac:dyDescent="0.25">
      <c r="A119" s="197"/>
      <c r="B119" s="228"/>
      <c r="C119" s="229"/>
      <c r="D119" s="229"/>
      <c r="E119" s="230"/>
      <c r="F119" s="221"/>
      <c r="G119" s="231"/>
      <c r="H119" s="71"/>
      <c r="I119" s="71"/>
      <c r="J119" s="71"/>
      <c r="K119" s="71"/>
      <c r="L119" s="71"/>
      <c r="M119" s="71"/>
      <c r="N119" s="71"/>
      <c r="O119" s="72"/>
      <c r="P119" s="669"/>
      <c r="Q119" s="707"/>
      <c r="R119" s="669"/>
      <c r="S119" s="671"/>
    </row>
    <row r="120" spans="1:19" ht="21.75" customHeight="1" x14ac:dyDescent="0.25">
      <c r="A120" s="197"/>
      <c r="B120" s="136"/>
      <c r="C120" s="220"/>
      <c r="D120" s="220"/>
      <c r="E120" s="220"/>
      <c r="F120" s="221"/>
      <c r="G120" s="231"/>
      <c r="H120" s="71"/>
      <c r="I120" s="71"/>
      <c r="J120" s="71"/>
      <c r="K120" s="71"/>
      <c r="L120" s="71"/>
      <c r="M120" s="71"/>
      <c r="N120" s="71"/>
      <c r="O120" s="72"/>
      <c r="P120" s="669"/>
      <c r="Q120" s="707"/>
      <c r="R120" s="669"/>
      <c r="S120" s="671"/>
    </row>
    <row r="121" spans="1:19" ht="21.75" customHeight="1" x14ac:dyDescent="0.25">
      <c r="A121" s="197"/>
      <c r="B121" s="134"/>
      <c r="C121" s="220"/>
      <c r="D121" s="220"/>
      <c r="E121" s="220"/>
      <c r="F121" s="221"/>
      <c r="G121" s="231"/>
      <c r="H121" s="71"/>
      <c r="I121" s="71"/>
      <c r="J121" s="71"/>
      <c r="K121" s="71"/>
      <c r="L121" s="71"/>
      <c r="M121" s="71"/>
      <c r="N121" s="71"/>
      <c r="O121" s="72"/>
      <c r="P121" s="669"/>
      <c r="Q121" s="707"/>
      <c r="R121" s="669"/>
      <c r="S121" s="671"/>
    </row>
    <row r="122" spans="1:19" ht="21.75" customHeight="1" thickBot="1" x14ac:dyDescent="0.3">
      <c r="A122" s="197"/>
      <c r="B122" s="128"/>
      <c r="C122" s="220"/>
      <c r="D122" s="220"/>
      <c r="E122" s="220"/>
      <c r="F122" s="221"/>
      <c r="G122" s="231"/>
      <c r="H122" s="73"/>
      <c r="I122" s="73"/>
      <c r="J122" s="73"/>
      <c r="K122" s="73"/>
      <c r="L122" s="73"/>
      <c r="M122" s="73"/>
      <c r="N122" s="73"/>
      <c r="O122" s="74"/>
      <c r="P122" s="669"/>
      <c r="Q122" s="707"/>
      <c r="R122" s="669"/>
      <c r="S122" s="671"/>
    </row>
    <row r="123" spans="1:19" ht="25.5" customHeight="1" x14ac:dyDescent="0.25">
      <c r="A123" s="75"/>
      <c r="B123" s="76"/>
      <c r="C123" s="75"/>
      <c r="D123" s="75"/>
      <c r="E123" s="75"/>
      <c r="F123" s="75"/>
      <c r="G123" s="77" t="s">
        <v>326</v>
      </c>
      <c r="H123" s="678"/>
      <c r="I123" s="707"/>
      <c r="J123" s="680"/>
      <c r="K123" s="707"/>
      <c r="L123" s="680"/>
      <c r="M123" s="707"/>
      <c r="N123" s="680"/>
      <c r="O123" s="707"/>
      <c r="P123" s="680"/>
      <c r="Q123" s="681"/>
      <c r="R123" s="681"/>
      <c r="S123" s="681"/>
    </row>
    <row r="124" spans="1:19" ht="25.5" customHeight="1" thickBot="1" x14ac:dyDescent="0.3">
      <c r="B124" s="78"/>
      <c r="C124" s="79"/>
      <c r="D124" s="79"/>
      <c r="E124" s="79"/>
      <c r="G124" s="80" t="s">
        <v>327</v>
      </c>
      <c r="H124" s="691"/>
      <c r="I124" s="708"/>
      <c r="J124" s="693"/>
      <c r="K124" s="708"/>
      <c r="L124" s="693"/>
      <c r="M124" s="708"/>
      <c r="N124" s="693"/>
      <c r="O124" s="708"/>
      <c r="P124" s="693"/>
      <c r="Q124" s="694"/>
      <c r="R124" s="694"/>
      <c r="S124" s="694"/>
    </row>
    <row r="125" spans="1:19" s="15" customFormat="1" ht="30" customHeight="1" x14ac:dyDescent="0.2">
      <c r="F125" s="81"/>
      <c r="G125" s="81"/>
      <c r="H125" s="82"/>
      <c r="I125" s="82"/>
      <c r="J125" s="82"/>
      <c r="K125" s="75"/>
      <c r="L125" s="82"/>
      <c r="M125" s="82"/>
      <c r="N125" s="82"/>
      <c r="O125" s="82"/>
      <c r="P125" s="83"/>
      <c r="Q125" s="83"/>
      <c r="R125" s="83"/>
    </row>
    <row r="126" spans="1:19" s="15" customFormat="1" ht="30" customHeight="1" thickBot="1" x14ac:dyDescent="0.25">
      <c r="F126" s="81"/>
      <c r="G126" s="81"/>
      <c r="H126" s="81"/>
      <c r="I126" s="81"/>
      <c r="J126" s="81"/>
      <c r="L126" s="81"/>
      <c r="M126" s="81"/>
      <c r="N126" s="81"/>
      <c r="O126" s="81"/>
      <c r="P126" s="83"/>
      <c r="Q126" s="83"/>
      <c r="R126" s="83"/>
    </row>
    <row r="127" spans="1:19" ht="21.75" customHeight="1" x14ac:dyDescent="0.25">
      <c r="F127" s="83"/>
      <c r="G127" s="83"/>
      <c r="H127" s="695" t="s">
        <v>328</v>
      </c>
      <c r="I127" s="695"/>
      <c r="J127" s="695"/>
      <c r="K127" s="695"/>
      <c r="L127" s="695"/>
      <c r="M127" s="695"/>
      <c r="N127" s="83"/>
      <c r="O127" s="83"/>
      <c r="P127" s="83"/>
      <c r="Q127" s="83"/>
      <c r="R127" s="83"/>
    </row>
    <row r="128" spans="1:19" ht="23.25" customHeight="1" x14ac:dyDescent="0.2">
      <c r="G128" s="84"/>
      <c r="H128" s="682" t="s">
        <v>19</v>
      </c>
      <c r="I128" s="682"/>
      <c r="J128" s="682"/>
      <c r="K128" s="682"/>
      <c r="L128" s="682"/>
      <c r="M128" s="682"/>
      <c r="N128" s="84"/>
      <c r="O128" s="84"/>
      <c r="P128" s="85"/>
      <c r="Q128" s="85"/>
      <c r="R128" s="85"/>
    </row>
    <row r="129" spans="1:52" ht="5.25" customHeight="1" x14ac:dyDescent="0.2">
      <c r="G129" s="84"/>
      <c r="H129" s="125"/>
      <c r="I129" s="125"/>
      <c r="J129" s="125"/>
      <c r="K129" s="125"/>
      <c r="L129" s="125"/>
      <c r="M129" s="125"/>
      <c r="N129" s="84"/>
      <c r="O129" s="84"/>
      <c r="P129" s="85"/>
      <c r="Q129" s="85"/>
      <c r="R129" s="85"/>
    </row>
    <row r="130" spans="1:52" ht="5.25" customHeight="1" x14ac:dyDescent="0.2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"/>
      <c r="M130" s="15"/>
      <c r="N130" s="15"/>
      <c r="O130" s="15"/>
      <c r="P130" s="15"/>
      <c r="S130" s="12"/>
    </row>
    <row r="131" spans="1:52" s="59" customFormat="1" ht="27" customHeight="1" x14ac:dyDescent="0.3">
      <c r="A131" s="62"/>
      <c r="B131" s="60"/>
      <c r="C131" s="60"/>
      <c r="D131" s="520" t="s">
        <v>609</v>
      </c>
      <c r="E131" s="520"/>
      <c r="F131" s="520"/>
      <c r="G131" s="520"/>
      <c r="H131" s="520"/>
      <c r="I131" s="520"/>
      <c r="J131" s="520"/>
      <c r="K131" s="520"/>
      <c r="L131" s="520"/>
      <c r="M131" s="520"/>
      <c r="N131" s="520"/>
      <c r="O131" s="520"/>
      <c r="P131" s="520"/>
      <c r="Q131" s="520"/>
      <c r="R131" s="520"/>
      <c r="S131" s="520"/>
      <c r="T131" s="520"/>
      <c r="U131" s="520"/>
      <c r="V131" s="520"/>
      <c r="W131" s="520"/>
      <c r="X131" s="520"/>
      <c r="Y131" s="520"/>
      <c r="Z131" s="520"/>
      <c r="AA131" s="520"/>
      <c r="AB131" s="520"/>
      <c r="AC131" s="520"/>
      <c r="AD131" s="520"/>
      <c r="AE131" s="520"/>
      <c r="AF131" s="520"/>
      <c r="AG131" s="520"/>
      <c r="AH131" s="520"/>
      <c r="AI131" s="520"/>
      <c r="AJ131" s="520"/>
      <c r="AK131" s="520"/>
      <c r="AL131" s="520"/>
      <c r="AM131" s="520"/>
      <c r="AN131" s="520"/>
      <c r="AO131" s="520"/>
      <c r="AP131" s="520"/>
      <c r="AQ131" s="520"/>
      <c r="AR131" s="520"/>
      <c r="AS131" s="520"/>
      <c r="AT131" s="520"/>
      <c r="AU131" s="520"/>
      <c r="AV131" s="520"/>
      <c r="AW131" s="520"/>
      <c r="AX131" s="520"/>
      <c r="AY131" s="520"/>
      <c r="AZ131" s="520"/>
    </row>
    <row r="132" spans="1:52" s="59" customFormat="1" ht="28.5" customHeight="1" x14ac:dyDescent="0.25">
      <c r="A132" s="62"/>
      <c r="B132" s="63"/>
      <c r="C132" s="63"/>
      <c r="D132" s="333" t="s">
        <v>313</v>
      </c>
      <c r="E132" s="649" t="str">
        <f>E$3</f>
        <v>JMASNCG-OP-LP-003-2024</v>
      </c>
      <c r="F132" s="683"/>
      <c r="G132" s="683"/>
      <c r="H132" s="683"/>
      <c r="I132" s="683"/>
      <c r="J132" s="683"/>
      <c r="K132" s="683"/>
      <c r="L132" s="684"/>
      <c r="M132" s="685" t="s">
        <v>314</v>
      </c>
      <c r="N132" s="686"/>
      <c r="O132" s="686"/>
      <c r="P132" s="686"/>
      <c r="Q132" s="686"/>
      <c r="R132" s="686"/>
      <c r="S132" s="686"/>
    </row>
    <row r="133" spans="1:52" s="59" customFormat="1" ht="55.5" customHeight="1" x14ac:dyDescent="0.25">
      <c r="A133" s="62"/>
      <c r="B133" s="60"/>
      <c r="C133" s="60"/>
      <c r="D133" s="333" t="s">
        <v>1</v>
      </c>
      <c r="E133" s="649" t="str">
        <f>E$4</f>
        <v xml:space="preserve">CONSTRUCCIÓN 1ER ETAPA DEL 4TO LECHO DE SECADO EN LA PLANTA DE TRATAMIENTO DE AGUAS RESIDUALES
</v>
      </c>
      <c r="F133" s="683"/>
      <c r="G133" s="683"/>
      <c r="H133" s="683"/>
      <c r="I133" s="683"/>
      <c r="J133" s="683"/>
      <c r="K133" s="683"/>
      <c r="L133" s="684"/>
      <c r="M133" s="687"/>
      <c r="N133" s="688"/>
      <c r="O133" s="688"/>
      <c r="P133" s="688"/>
      <c r="Q133" s="688"/>
      <c r="R133" s="688"/>
      <c r="S133" s="688"/>
    </row>
    <row r="134" spans="1:52" s="59" customFormat="1" ht="20.25" customHeight="1" x14ac:dyDescent="0.25">
      <c r="A134" s="62"/>
      <c r="B134" s="60"/>
      <c r="C134" s="60"/>
      <c r="D134" s="333"/>
      <c r="E134" s="649">
        <f>E$5</f>
        <v>0</v>
      </c>
      <c r="F134" s="683"/>
      <c r="G134" s="683"/>
      <c r="H134" s="683"/>
      <c r="I134" s="683"/>
      <c r="J134" s="683"/>
      <c r="K134" s="683"/>
      <c r="L134" s="684"/>
      <c r="M134" s="689"/>
      <c r="N134" s="690"/>
      <c r="O134" s="690"/>
      <c r="P134" s="690"/>
      <c r="Q134" s="690"/>
      <c r="R134" s="690"/>
      <c r="S134" s="690"/>
    </row>
    <row r="135" spans="1:52" s="59" customFormat="1" ht="20.25" customHeight="1" x14ac:dyDescent="0.25">
      <c r="A135" s="62"/>
      <c r="B135" s="63"/>
      <c r="C135" s="63"/>
      <c r="D135" s="333"/>
      <c r="E135" s="649">
        <f>E$6</f>
        <v>0</v>
      </c>
      <c r="F135" s="683"/>
      <c r="G135" s="683"/>
      <c r="H135" s="683"/>
      <c r="I135" s="683"/>
      <c r="J135" s="683"/>
      <c r="K135" s="683"/>
      <c r="L135" s="684"/>
      <c r="M135" s="64"/>
      <c r="N135" s="64"/>
      <c r="O135" s="65" t="s">
        <v>315</v>
      </c>
      <c r="P135" s="66">
        <f>P92+1</f>
        <v>4</v>
      </c>
      <c r="Q135" s="654" t="s">
        <v>316</v>
      </c>
      <c r="R135" s="654"/>
      <c r="S135" s="66">
        <f>S92</f>
        <v>5</v>
      </c>
    </row>
    <row r="136" spans="1:52" ht="6" customHeight="1" x14ac:dyDescent="0.2">
      <c r="B136" s="15"/>
      <c r="C136" s="15"/>
      <c r="D136" s="15"/>
      <c r="E136" s="15"/>
      <c r="F136" s="15"/>
      <c r="G136" s="15"/>
      <c r="H136" s="64"/>
      <c r="I136" s="64"/>
      <c r="J136" s="64"/>
      <c r="K136" s="64"/>
      <c r="L136" s="67"/>
      <c r="M136" s="64"/>
      <c r="N136" s="64"/>
      <c r="O136" s="64"/>
      <c r="P136" s="15"/>
      <c r="S136" s="12"/>
    </row>
    <row r="137" spans="1:52" ht="9" customHeight="1" x14ac:dyDescent="0.2"/>
    <row r="138" spans="1:52" s="68" customFormat="1" ht="20.25" customHeight="1" x14ac:dyDescent="0.25">
      <c r="A138" s="655" t="s">
        <v>317</v>
      </c>
      <c r="B138" s="700"/>
      <c r="C138" s="700"/>
      <c r="D138" s="700"/>
      <c r="E138" s="701"/>
      <c r="F138" s="659" t="s">
        <v>318</v>
      </c>
      <c r="G138" s="659" t="s">
        <v>319</v>
      </c>
      <c r="H138" s="662" t="s">
        <v>320</v>
      </c>
      <c r="I138" s="702"/>
      <c r="J138" s="702"/>
      <c r="K138" s="702"/>
      <c r="L138" s="702"/>
      <c r="M138" s="702"/>
      <c r="N138" s="702"/>
      <c r="O138" s="702"/>
      <c r="P138" s="702"/>
      <c r="Q138" s="702"/>
      <c r="R138" s="702"/>
      <c r="S138" s="702"/>
    </row>
    <row r="139" spans="1:52" s="68" customFormat="1" ht="20.25" customHeight="1" x14ac:dyDescent="0.25">
      <c r="A139" s="702"/>
      <c r="B139" s="702"/>
      <c r="C139" s="702"/>
      <c r="D139" s="702"/>
      <c r="E139" s="703"/>
      <c r="F139" s="704"/>
      <c r="G139" s="704"/>
      <c r="H139" s="663"/>
      <c r="I139" s="706"/>
      <c r="J139" s="663"/>
      <c r="K139" s="706"/>
      <c r="L139" s="663"/>
      <c r="M139" s="706"/>
      <c r="N139" s="663"/>
      <c r="O139" s="706"/>
      <c r="P139" s="663"/>
      <c r="Q139" s="696"/>
      <c r="R139" s="696"/>
      <c r="S139" s="696"/>
    </row>
    <row r="140" spans="1:52" s="68" customFormat="1" ht="20.25" customHeight="1" thickBot="1" x14ac:dyDescent="0.3">
      <c r="A140" s="154" t="s">
        <v>321</v>
      </c>
      <c r="B140" s="155" t="s">
        <v>322</v>
      </c>
      <c r="C140" s="672" t="s">
        <v>323</v>
      </c>
      <c r="D140" s="697"/>
      <c r="E140" s="698"/>
      <c r="F140" s="705"/>
      <c r="G140" s="705"/>
      <c r="H140" s="156" t="s">
        <v>324</v>
      </c>
      <c r="I140" s="156" t="s">
        <v>325</v>
      </c>
      <c r="J140" s="156" t="s">
        <v>324</v>
      </c>
      <c r="K140" s="156" t="s">
        <v>325</v>
      </c>
      <c r="L140" s="156" t="s">
        <v>324</v>
      </c>
      <c r="M140" s="156" t="s">
        <v>325</v>
      </c>
      <c r="N140" s="156" t="s">
        <v>324</v>
      </c>
      <c r="O140" s="156" t="s">
        <v>325</v>
      </c>
      <c r="P140" s="672" t="s">
        <v>324</v>
      </c>
      <c r="Q140" s="698"/>
      <c r="R140" s="672" t="s">
        <v>325</v>
      </c>
      <c r="S140" s="697"/>
    </row>
    <row r="141" spans="1:52" ht="21.75" customHeight="1" x14ac:dyDescent="0.25">
      <c r="A141" s="197">
        <v>24</v>
      </c>
      <c r="B141" s="134" t="s">
        <v>450</v>
      </c>
      <c r="C141" s="220" t="s">
        <v>486</v>
      </c>
      <c r="D141" s="220"/>
      <c r="E141" s="220"/>
      <c r="F141" s="221">
        <v>20</v>
      </c>
      <c r="G141" s="202" t="s">
        <v>470</v>
      </c>
      <c r="H141" s="69"/>
      <c r="I141" s="69"/>
      <c r="J141" s="69"/>
      <c r="K141" s="69"/>
      <c r="L141" s="69"/>
      <c r="M141" s="69"/>
      <c r="N141" s="69"/>
      <c r="O141" s="70"/>
      <c r="P141" s="675"/>
      <c r="Q141" s="699"/>
      <c r="R141" s="675"/>
      <c r="S141" s="677"/>
    </row>
    <row r="142" spans="1:52" ht="21.75" customHeight="1" x14ac:dyDescent="0.25">
      <c r="A142" s="197"/>
      <c r="B142" s="136" t="s">
        <v>403</v>
      </c>
      <c r="C142" s="220" t="s">
        <v>487</v>
      </c>
      <c r="D142" s="220"/>
      <c r="E142" s="220"/>
      <c r="F142" s="221"/>
      <c r="G142" s="202"/>
      <c r="H142" s="71"/>
      <c r="I142" s="71"/>
      <c r="J142" s="71"/>
      <c r="K142" s="71"/>
      <c r="L142" s="71"/>
      <c r="M142" s="71"/>
      <c r="N142" s="71"/>
      <c r="O142" s="72"/>
      <c r="P142" s="669"/>
      <c r="Q142" s="707"/>
      <c r="R142" s="669"/>
      <c r="S142" s="671"/>
    </row>
    <row r="143" spans="1:52" ht="21.75" customHeight="1" x14ac:dyDescent="0.25">
      <c r="A143" s="197">
        <v>25</v>
      </c>
      <c r="B143" s="134" t="s">
        <v>488</v>
      </c>
      <c r="C143" s="220" t="s">
        <v>486</v>
      </c>
      <c r="D143" s="220"/>
      <c r="E143" s="220"/>
      <c r="F143" s="221">
        <v>22</v>
      </c>
      <c r="G143" s="202" t="s">
        <v>489</v>
      </c>
      <c r="H143" s="71"/>
      <c r="I143" s="71"/>
      <c r="J143" s="71"/>
      <c r="K143" s="71"/>
      <c r="L143" s="71"/>
      <c r="M143" s="71"/>
      <c r="N143" s="71"/>
      <c r="O143" s="72"/>
      <c r="P143" s="669"/>
      <c r="Q143" s="707"/>
      <c r="R143" s="669"/>
      <c r="S143" s="671"/>
    </row>
    <row r="144" spans="1:52" ht="21.75" customHeight="1" x14ac:dyDescent="0.25">
      <c r="A144" s="197"/>
      <c r="B144" s="228" t="s">
        <v>490</v>
      </c>
      <c r="C144" s="229" t="s">
        <v>491</v>
      </c>
      <c r="D144" s="229"/>
      <c r="E144" s="230"/>
      <c r="F144" s="232"/>
      <c r="G144" s="202"/>
      <c r="H144" s="71"/>
      <c r="I144" s="71"/>
      <c r="J144" s="71"/>
      <c r="K144" s="71"/>
      <c r="L144" s="71"/>
      <c r="M144" s="71"/>
      <c r="N144" s="71"/>
      <c r="O144" s="72"/>
      <c r="P144" s="669"/>
      <c r="Q144" s="707"/>
      <c r="R144" s="669"/>
      <c r="S144" s="671"/>
    </row>
    <row r="145" spans="1:19" ht="21.75" customHeight="1" x14ac:dyDescent="0.25">
      <c r="A145" s="197"/>
      <c r="B145" s="134">
        <v>16</v>
      </c>
      <c r="C145" s="220" t="s">
        <v>492</v>
      </c>
      <c r="D145" s="220"/>
      <c r="E145" s="220"/>
      <c r="F145" s="221"/>
      <c r="G145" s="202"/>
      <c r="H145" s="71"/>
      <c r="I145" s="71"/>
      <c r="J145" s="71"/>
      <c r="K145" s="71"/>
      <c r="L145" s="71"/>
      <c r="M145" s="71"/>
      <c r="N145" s="71"/>
      <c r="O145" s="72"/>
      <c r="P145" s="669"/>
      <c r="Q145" s="707"/>
      <c r="R145" s="669"/>
      <c r="S145" s="671"/>
    </row>
    <row r="146" spans="1:19" ht="21.75" customHeight="1" x14ac:dyDescent="0.25">
      <c r="A146" s="197"/>
      <c r="B146" s="128"/>
      <c r="C146" s="220" t="s">
        <v>493</v>
      </c>
      <c r="D146" s="220"/>
      <c r="E146" s="220"/>
      <c r="F146" s="221"/>
      <c r="G146" s="202"/>
      <c r="H146" s="71"/>
      <c r="I146" s="71"/>
      <c r="J146" s="71"/>
      <c r="K146" s="71"/>
      <c r="L146" s="71"/>
      <c r="M146" s="71"/>
      <c r="N146" s="71"/>
      <c r="O146" s="72"/>
      <c r="P146" s="669"/>
      <c r="Q146" s="707"/>
      <c r="R146" s="669"/>
      <c r="S146" s="671"/>
    </row>
    <row r="147" spans="1:19" ht="21.75" customHeight="1" x14ac:dyDescent="0.25">
      <c r="A147" s="197">
        <v>26</v>
      </c>
      <c r="B147" s="128" t="s">
        <v>289</v>
      </c>
      <c r="C147" s="220" t="s">
        <v>494</v>
      </c>
      <c r="D147" s="220"/>
      <c r="E147" s="220"/>
      <c r="F147" s="221">
        <v>230</v>
      </c>
      <c r="G147" s="202" t="s">
        <v>457</v>
      </c>
      <c r="H147" s="71"/>
      <c r="I147" s="71"/>
      <c r="J147" s="71"/>
      <c r="K147" s="71"/>
      <c r="L147" s="71"/>
      <c r="M147" s="71"/>
      <c r="N147" s="71"/>
      <c r="O147" s="72"/>
      <c r="P147" s="669"/>
      <c r="Q147" s="707"/>
      <c r="R147" s="669"/>
      <c r="S147" s="671"/>
    </row>
    <row r="148" spans="1:19" ht="21.75" customHeight="1" x14ac:dyDescent="0.25">
      <c r="A148" s="197"/>
      <c r="B148" s="134" t="s">
        <v>495</v>
      </c>
      <c r="C148" s="220" t="s">
        <v>496</v>
      </c>
      <c r="D148" s="220"/>
      <c r="E148" s="220"/>
      <c r="F148" s="221"/>
      <c r="G148" s="202"/>
      <c r="H148" s="71"/>
      <c r="I148" s="71"/>
      <c r="J148" s="71"/>
      <c r="K148" s="71"/>
      <c r="L148" s="71"/>
      <c r="M148" s="71"/>
      <c r="N148" s="71"/>
      <c r="O148" s="72"/>
      <c r="P148" s="669"/>
      <c r="Q148" s="707"/>
      <c r="R148" s="669"/>
      <c r="S148" s="671"/>
    </row>
    <row r="149" spans="1:19" ht="21.75" customHeight="1" x14ac:dyDescent="0.25">
      <c r="A149" s="197">
        <v>27</v>
      </c>
      <c r="B149" s="128" t="s">
        <v>289</v>
      </c>
      <c r="C149" s="220" t="s">
        <v>497</v>
      </c>
      <c r="D149" s="220"/>
      <c r="E149" s="220"/>
      <c r="F149" s="221">
        <v>20</v>
      </c>
      <c r="G149" s="202" t="s">
        <v>498</v>
      </c>
      <c r="H149" s="71"/>
      <c r="I149" s="71"/>
      <c r="J149" s="71"/>
      <c r="K149" s="71"/>
      <c r="L149" s="71"/>
      <c r="M149" s="71"/>
      <c r="N149" s="71"/>
      <c r="O149" s="72"/>
      <c r="P149" s="669"/>
      <c r="Q149" s="707"/>
      <c r="R149" s="669"/>
      <c r="S149" s="671"/>
    </row>
    <row r="150" spans="1:19" ht="21.75" customHeight="1" x14ac:dyDescent="0.25">
      <c r="A150" s="197">
        <v>28</v>
      </c>
      <c r="B150" s="128" t="s">
        <v>289</v>
      </c>
      <c r="C150" s="220" t="s">
        <v>499</v>
      </c>
      <c r="D150" s="220"/>
      <c r="E150" s="220"/>
      <c r="F150" s="221">
        <v>10</v>
      </c>
      <c r="G150" s="202" t="s">
        <v>498</v>
      </c>
      <c r="H150" s="71"/>
      <c r="I150" s="71"/>
      <c r="J150" s="71"/>
      <c r="K150" s="71"/>
      <c r="L150" s="71"/>
      <c r="M150" s="71"/>
      <c r="N150" s="71"/>
      <c r="O150" s="72"/>
      <c r="P150" s="669"/>
      <c r="Q150" s="707"/>
      <c r="R150" s="669"/>
      <c r="S150" s="671"/>
    </row>
    <row r="151" spans="1:19" ht="21.75" customHeight="1" x14ac:dyDescent="0.25">
      <c r="A151" s="197"/>
      <c r="B151" s="134" t="s">
        <v>500</v>
      </c>
      <c r="C151" s="220" t="s">
        <v>501</v>
      </c>
      <c r="D151" s="220"/>
      <c r="E151" s="220"/>
      <c r="F151" s="221"/>
      <c r="G151" s="202"/>
      <c r="H151" s="71"/>
      <c r="I151" s="71"/>
      <c r="J151" s="71"/>
      <c r="K151" s="71"/>
      <c r="L151" s="71"/>
      <c r="M151" s="71"/>
      <c r="N151" s="71"/>
      <c r="O151" s="72"/>
      <c r="P151" s="669"/>
      <c r="Q151" s="707"/>
      <c r="R151" s="669"/>
      <c r="S151" s="671"/>
    </row>
    <row r="152" spans="1:19" ht="21.75" customHeight="1" x14ac:dyDescent="0.25">
      <c r="A152" s="197">
        <v>29</v>
      </c>
      <c r="B152" s="128" t="s">
        <v>289</v>
      </c>
      <c r="C152" s="220" t="s">
        <v>502</v>
      </c>
      <c r="D152" s="220"/>
      <c r="E152" s="220"/>
      <c r="F152" s="221">
        <v>13</v>
      </c>
      <c r="G152" s="202" t="s">
        <v>489</v>
      </c>
      <c r="H152" s="71"/>
      <c r="I152" s="71"/>
      <c r="J152" s="71"/>
      <c r="K152" s="71"/>
      <c r="L152" s="71"/>
      <c r="M152" s="71"/>
      <c r="N152" s="71"/>
      <c r="O152" s="72"/>
      <c r="P152" s="669"/>
      <c r="Q152" s="707"/>
      <c r="R152" s="669"/>
      <c r="S152" s="671"/>
    </row>
    <row r="153" spans="1:19" ht="21.75" customHeight="1" x14ac:dyDescent="0.25">
      <c r="A153" s="197">
        <v>30</v>
      </c>
      <c r="B153" s="128" t="s">
        <v>383</v>
      </c>
      <c r="C153" s="220" t="s">
        <v>503</v>
      </c>
      <c r="D153" s="220"/>
      <c r="E153" s="220"/>
      <c r="F153" s="221">
        <v>21</v>
      </c>
      <c r="G153" s="202" t="s">
        <v>489</v>
      </c>
      <c r="H153" s="71"/>
      <c r="I153" s="71"/>
      <c r="J153" s="71"/>
      <c r="K153" s="71"/>
      <c r="L153" s="71"/>
      <c r="M153" s="71"/>
      <c r="N153" s="71"/>
      <c r="O153" s="72"/>
      <c r="P153" s="669"/>
      <c r="Q153" s="707"/>
      <c r="R153" s="669"/>
      <c r="S153" s="671"/>
    </row>
    <row r="154" spans="1:19" ht="21.75" customHeight="1" x14ac:dyDescent="0.25">
      <c r="A154" s="197"/>
      <c r="B154" s="233"/>
      <c r="C154" s="234" t="s">
        <v>504</v>
      </c>
      <c r="D154" s="235"/>
      <c r="E154" s="236"/>
      <c r="F154" s="205"/>
      <c r="G154" s="206"/>
      <c r="H154" s="71"/>
      <c r="I154" s="71"/>
      <c r="J154" s="71"/>
      <c r="K154" s="71"/>
      <c r="L154" s="71"/>
      <c r="M154" s="71"/>
      <c r="N154" s="71"/>
      <c r="O154" s="72"/>
      <c r="P154" s="669"/>
      <c r="Q154" s="707"/>
      <c r="R154" s="669"/>
      <c r="S154" s="671"/>
    </row>
    <row r="155" spans="1:19" ht="21.75" customHeight="1" x14ac:dyDescent="0.25">
      <c r="A155" s="197"/>
      <c r="B155" s="131" t="s">
        <v>373</v>
      </c>
      <c r="C155" s="132" t="s">
        <v>505</v>
      </c>
      <c r="D155" s="132"/>
      <c r="E155" s="132"/>
      <c r="F155" s="198"/>
      <c r="G155" s="206"/>
      <c r="H155" s="71"/>
      <c r="I155" s="71"/>
      <c r="J155" s="71"/>
      <c r="K155" s="71"/>
      <c r="L155" s="71"/>
      <c r="M155" s="71"/>
      <c r="N155" s="71"/>
      <c r="O155" s="72"/>
      <c r="P155" s="669"/>
      <c r="Q155" s="707"/>
      <c r="R155" s="669"/>
      <c r="S155" s="671"/>
    </row>
    <row r="156" spans="1:19" ht="21.75" customHeight="1" x14ac:dyDescent="0.25">
      <c r="A156" s="197"/>
      <c r="B156" s="218" t="s">
        <v>428</v>
      </c>
      <c r="C156" s="237" t="s">
        <v>506</v>
      </c>
      <c r="D156" s="238"/>
      <c r="E156" s="239"/>
      <c r="F156" s="205"/>
      <c r="G156" s="206"/>
      <c r="H156" s="71"/>
      <c r="I156" s="71"/>
      <c r="J156" s="71"/>
      <c r="K156" s="71"/>
      <c r="L156" s="71"/>
      <c r="M156" s="71"/>
      <c r="N156" s="71"/>
      <c r="O156" s="72"/>
      <c r="P156" s="669"/>
      <c r="Q156" s="707"/>
      <c r="R156" s="669"/>
      <c r="S156" s="671"/>
    </row>
    <row r="157" spans="1:19" ht="21.75" customHeight="1" x14ac:dyDescent="0.25">
      <c r="A157" s="197"/>
      <c r="B157" s="136" t="s">
        <v>383</v>
      </c>
      <c r="C157" s="133" t="s">
        <v>507</v>
      </c>
      <c r="D157" s="133"/>
      <c r="E157" s="133"/>
      <c r="F157" s="198"/>
      <c r="G157" s="199"/>
      <c r="H157" s="71"/>
      <c r="I157" s="71"/>
      <c r="J157" s="71"/>
      <c r="K157" s="71"/>
      <c r="L157" s="71"/>
      <c r="M157" s="71"/>
      <c r="N157" s="71"/>
      <c r="O157" s="72"/>
      <c r="P157" s="669"/>
      <c r="Q157" s="707"/>
      <c r="R157" s="669"/>
      <c r="S157" s="671"/>
    </row>
    <row r="158" spans="1:19" ht="21.75" customHeight="1" x14ac:dyDescent="0.25">
      <c r="A158" s="197"/>
      <c r="B158" s="134" t="s">
        <v>414</v>
      </c>
      <c r="C158" s="133" t="s">
        <v>508</v>
      </c>
      <c r="D158" s="133"/>
      <c r="E158" s="133"/>
      <c r="F158" s="198"/>
      <c r="G158" s="199"/>
      <c r="H158" s="71"/>
      <c r="I158" s="71"/>
      <c r="J158" s="71"/>
      <c r="K158" s="71"/>
      <c r="L158" s="71"/>
      <c r="M158" s="71"/>
      <c r="N158" s="71"/>
      <c r="O158" s="72"/>
      <c r="P158" s="669"/>
      <c r="Q158" s="707"/>
      <c r="R158" s="669"/>
      <c r="S158" s="671"/>
    </row>
    <row r="159" spans="1:19" ht="21.75" customHeight="1" x14ac:dyDescent="0.25">
      <c r="A159" s="197">
        <v>31</v>
      </c>
      <c r="B159" s="128" t="s">
        <v>289</v>
      </c>
      <c r="C159" s="220" t="s">
        <v>509</v>
      </c>
      <c r="D159" s="220"/>
      <c r="E159" s="220"/>
      <c r="F159" s="198">
        <v>250</v>
      </c>
      <c r="G159" s="199" t="s">
        <v>377</v>
      </c>
      <c r="H159" s="71"/>
      <c r="I159" s="71"/>
      <c r="J159" s="71"/>
      <c r="K159" s="71"/>
      <c r="L159" s="71"/>
      <c r="M159" s="71"/>
      <c r="N159" s="71"/>
      <c r="O159" s="72"/>
      <c r="P159" s="669"/>
      <c r="Q159" s="707"/>
      <c r="R159" s="669"/>
      <c r="S159" s="671"/>
    </row>
    <row r="160" spans="1:19" ht="21.75" customHeight="1" x14ac:dyDescent="0.25">
      <c r="A160" s="197"/>
      <c r="B160" s="131" t="s">
        <v>510</v>
      </c>
      <c r="C160" s="240" t="s">
        <v>511</v>
      </c>
      <c r="D160" s="241"/>
      <c r="E160" s="242"/>
      <c r="F160" s="198"/>
      <c r="G160" s="199"/>
      <c r="H160" s="71"/>
      <c r="I160" s="71"/>
      <c r="J160" s="71"/>
      <c r="K160" s="71"/>
      <c r="L160" s="71"/>
      <c r="M160" s="71"/>
      <c r="N160" s="71"/>
      <c r="O160" s="72"/>
      <c r="P160" s="669"/>
      <c r="Q160" s="707"/>
      <c r="R160" s="669"/>
      <c r="S160" s="671"/>
    </row>
    <row r="161" spans="1:52" ht="21.75" customHeight="1" x14ac:dyDescent="0.25">
      <c r="A161" s="197"/>
      <c r="B161" s="243" t="s">
        <v>428</v>
      </c>
      <c r="C161" s="244" t="s">
        <v>512</v>
      </c>
      <c r="D161" s="241"/>
      <c r="E161" s="242"/>
      <c r="F161" s="205"/>
      <c r="G161" s="206"/>
      <c r="H161" s="71"/>
      <c r="I161" s="71"/>
      <c r="J161" s="71"/>
      <c r="K161" s="71"/>
      <c r="L161" s="71"/>
      <c r="M161" s="71"/>
      <c r="N161" s="71"/>
      <c r="O161" s="72"/>
      <c r="P161" s="669"/>
      <c r="Q161" s="707"/>
      <c r="R161" s="669"/>
      <c r="S161" s="671"/>
    </row>
    <row r="162" spans="1:52" ht="21.75" customHeight="1" x14ac:dyDescent="0.25">
      <c r="A162" s="197"/>
      <c r="B162" s="129" t="s">
        <v>414</v>
      </c>
      <c r="C162" s="244" t="s">
        <v>513</v>
      </c>
      <c r="D162" s="241"/>
      <c r="E162" s="242"/>
      <c r="F162" s="205"/>
      <c r="G162" s="206"/>
      <c r="H162" s="71"/>
      <c r="I162" s="71"/>
      <c r="J162" s="71"/>
      <c r="K162" s="71"/>
      <c r="L162" s="71"/>
      <c r="M162" s="71"/>
      <c r="N162" s="71"/>
      <c r="O162" s="72"/>
      <c r="P162" s="669"/>
      <c r="Q162" s="707"/>
      <c r="R162" s="669"/>
      <c r="S162" s="671"/>
    </row>
    <row r="163" spans="1:52" ht="21.75" customHeight="1" x14ac:dyDescent="0.25">
      <c r="A163" s="197">
        <v>32</v>
      </c>
      <c r="B163" s="128" t="s">
        <v>383</v>
      </c>
      <c r="C163" s="220" t="s">
        <v>514</v>
      </c>
      <c r="D163" s="220"/>
      <c r="E163" s="220"/>
      <c r="F163" s="221">
        <v>3300</v>
      </c>
      <c r="G163" s="202" t="s">
        <v>515</v>
      </c>
      <c r="H163" s="71"/>
      <c r="I163" s="71"/>
      <c r="J163" s="71"/>
      <c r="K163" s="71"/>
      <c r="L163" s="71"/>
      <c r="M163" s="71"/>
      <c r="N163" s="71"/>
      <c r="O163" s="72"/>
      <c r="P163" s="669"/>
      <c r="Q163" s="707"/>
      <c r="R163" s="669"/>
      <c r="S163" s="671"/>
    </row>
    <row r="164" spans="1:52" ht="21.75" customHeight="1" x14ac:dyDescent="0.25">
      <c r="A164" s="197"/>
      <c r="B164" s="129" t="s">
        <v>403</v>
      </c>
      <c r="C164" s="244" t="s">
        <v>516</v>
      </c>
      <c r="D164" s="241"/>
      <c r="E164" s="242"/>
      <c r="F164" s="245"/>
      <c r="G164" s="246"/>
      <c r="H164" s="71"/>
      <c r="I164" s="71"/>
      <c r="J164" s="71"/>
      <c r="K164" s="71"/>
      <c r="L164" s="71"/>
      <c r="M164" s="71"/>
      <c r="N164" s="71"/>
      <c r="O164" s="72"/>
      <c r="P164" s="669"/>
      <c r="Q164" s="707"/>
      <c r="R164" s="669"/>
      <c r="S164" s="671"/>
    </row>
    <row r="165" spans="1:52" ht="21.75" customHeight="1" thickBot="1" x14ac:dyDescent="0.3">
      <c r="A165" s="197"/>
      <c r="B165" s="128" t="s">
        <v>289</v>
      </c>
      <c r="C165" s="220" t="s">
        <v>517</v>
      </c>
      <c r="D165" s="220"/>
      <c r="E165" s="220"/>
      <c r="F165" s="245"/>
      <c r="G165" s="246"/>
      <c r="H165" s="73"/>
      <c r="I165" s="73"/>
      <c r="J165" s="73"/>
      <c r="K165" s="73"/>
      <c r="L165" s="73"/>
      <c r="M165" s="73"/>
      <c r="N165" s="73"/>
      <c r="O165" s="74"/>
      <c r="P165" s="669"/>
      <c r="Q165" s="707"/>
      <c r="R165" s="669"/>
      <c r="S165" s="671"/>
    </row>
    <row r="166" spans="1:52" ht="25.5" customHeight="1" x14ac:dyDescent="0.25">
      <c r="A166" s="75"/>
      <c r="B166" s="76"/>
      <c r="C166" s="75"/>
      <c r="D166" s="75"/>
      <c r="E166" s="75"/>
      <c r="F166" s="75"/>
      <c r="G166" s="77" t="s">
        <v>326</v>
      </c>
      <c r="H166" s="678"/>
      <c r="I166" s="707"/>
      <c r="J166" s="680"/>
      <c r="K166" s="707"/>
      <c r="L166" s="680"/>
      <c r="M166" s="707"/>
      <c r="N166" s="680"/>
      <c r="O166" s="707"/>
      <c r="P166" s="680"/>
      <c r="Q166" s="681"/>
      <c r="R166" s="681"/>
      <c r="S166" s="681"/>
    </row>
    <row r="167" spans="1:52" ht="25.5" customHeight="1" thickBot="1" x14ac:dyDescent="0.3">
      <c r="B167" s="78"/>
      <c r="C167" s="79"/>
      <c r="D167" s="79"/>
      <c r="E167" s="79"/>
      <c r="G167" s="80" t="s">
        <v>327</v>
      </c>
      <c r="H167" s="691"/>
      <c r="I167" s="708"/>
      <c r="J167" s="693"/>
      <c r="K167" s="708"/>
      <c r="L167" s="693"/>
      <c r="M167" s="708"/>
      <c r="N167" s="693"/>
      <c r="O167" s="708"/>
      <c r="P167" s="693"/>
      <c r="Q167" s="694"/>
      <c r="R167" s="694"/>
      <c r="S167" s="694"/>
    </row>
    <row r="168" spans="1:52" s="15" customFormat="1" ht="30" customHeight="1" x14ac:dyDescent="0.2">
      <c r="F168" s="81"/>
      <c r="G168" s="81"/>
      <c r="H168" s="82"/>
      <c r="I168" s="82"/>
      <c r="J168" s="82"/>
      <c r="K168" s="75"/>
      <c r="L168" s="82"/>
      <c r="M168" s="82"/>
      <c r="N168" s="82"/>
      <c r="O168" s="82"/>
      <c r="P168" s="83"/>
      <c r="Q168" s="83"/>
      <c r="R168" s="83"/>
    </row>
    <row r="169" spans="1:52" s="15" customFormat="1" ht="30" customHeight="1" thickBot="1" x14ac:dyDescent="0.25">
      <c r="F169" s="81"/>
      <c r="G169" s="81"/>
      <c r="H169" s="81"/>
      <c r="I169" s="81"/>
      <c r="J169" s="81"/>
      <c r="L169" s="81"/>
      <c r="M169" s="81"/>
      <c r="N169" s="81"/>
      <c r="O169" s="81"/>
      <c r="P169" s="83"/>
      <c r="Q169" s="83"/>
      <c r="R169" s="83"/>
    </row>
    <row r="170" spans="1:52" ht="21.75" customHeight="1" x14ac:dyDescent="0.25">
      <c r="F170" s="83"/>
      <c r="G170" s="83"/>
      <c r="H170" s="695" t="s">
        <v>328</v>
      </c>
      <c r="I170" s="695"/>
      <c r="J170" s="695"/>
      <c r="K170" s="695"/>
      <c r="L170" s="695"/>
      <c r="M170" s="695"/>
      <c r="N170" s="83"/>
      <c r="O170" s="83"/>
      <c r="P170" s="83"/>
      <c r="Q170" s="83"/>
      <c r="R170" s="83"/>
    </row>
    <row r="171" spans="1:52" ht="23.25" customHeight="1" x14ac:dyDescent="0.2">
      <c r="G171" s="84"/>
      <c r="H171" s="682" t="s">
        <v>19</v>
      </c>
      <c r="I171" s="682"/>
      <c r="J171" s="682"/>
      <c r="K171" s="682"/>
      <c r="L171" s="682"/>
      <c r="M171" s="682"/>
      <c r="N171" s="84"/>
      <c r="O171" s="84"/>
      <c r="P171" s="85"/>
      <c r="Q171" s="85"/>
      <c r="R171" s="85"/>
    </row>
    <row r="172" spans="1:52" ht="5.25" customHeight="1" x14ac:dyDescent="0.2">
      <c r="G172" s="84"/>
      <c r="H172" s="125"/>
      <c r="I172" s="125"/>
      <c r="J172" s="125"/>
      <c r="K172" s="125"/>
      <c r="L172" s="125"/>
      <c r="M172" s="125"/>
      <c r="N172" s="84"/>
      <c r="O172" s="84"/>
      <c r="P172" s="85"/>
      <c r="Q172" s="85"/>
      <c r="R172" s="85"/>
    </row>
    <row r="173" spans="1:52" ht="5.25" customHeight="1" x14ac:dyDescent="0.2">
      <c r="G173" s="84"/>
      <c r="H173" s="125"/>
      <c r="I173" s="125"/>
      <c r="J173" s="125"/>
      <c r="K173" s="125"/>
      <c r="L173" s="125"/>
      <c r="M173" s="125"/>
      <c r="N173" s="84"/>
      <c r="O173" s="84"/>
      <c r="P173" s="85"/>
      <c r="Q173" s="85"/>
      <c r="R173" s="85"/>
    </row>
    <row r="174" spans="1:52" s="59" customFormat="1" ht="27" customHeight="1" x14ac:dyDescent="0.3">
      <c r="A174" s="62"/>
      <c r="B174" s="60"/>
      <c r="C174" s="60"/>
      <c r="D174" s="520" t="s">
        <v>609</v>
      </c>
      <c r="E174" s="520"/>
      <c r="F174" s="520"/>
      <c r="G174" s="520"/>
      <c r="H174" s="520"/>
      <c r="I174" s="520"/>
      <c r="J174" s="520"/>
      <c r="K174" s="520"/>
      <c r="L174" s="520"/>
      <c r="M174" s="520"/>
      <c r="N174" s="520"/>
      <c r="O174" s="520"/>
      <c r="P174" s="520"/>
      <c r="Q174" s="520"/>
      <c r="R174" s="520"/>
      <c r="S174" s="520"/>
      <c r="T174" s="520"/>
      <c r="U174" s="520"/>
      <c r="V174" s="520"/>
      <c r="W174" s="520"/>
      <c r="X174" s="520"/>
      <c r="Y174" s="520"/>
      <c r="Z174" s="520"/>
      <c r="AA174" s="520"/>
      <c r="AB174" s="520"/>
      <c r="AC174" s="520"/>
      <c r="AD174" s="520"/>
      <c r="AE174" s="520"/>
      <c r="AF174" s="520"/>
      <c r="AG174" s="520"/>
      <c r="AH174" s="520"/>
      <c r="AI174" s="520"/>
      <c r="AJ174" s="520"/>
      <c r="AK174" s="520"/>
      <c r="AL174" s="520"/>
      <c r="AM174" s="520"/>
      <c r="AN174" s="520"/>
      <c r="AO174" s="520"/>
      <c r="AP174" s="520"/>
      <c r="AQ174" s="520"/>
      <c r="AR174" s="520"/>
      <c r="AS174" s="520"/>
      <c r="AT174" s="520"/>
      <c r="AU174" s="520"/>
      <c r="AV174" s="520"/>
      <c r="AW174" s="520"/>
      <c r="AX174" s="520"/>
      <c r="AY174" s="520"/>
      <c r="AZ174" s="520"/>
    </row>
    <row r="175" spans="1:52" s="59" customFormat="1" ht="30" customHeight="1" x14ac:dyDescent="0.25">
      <c r="A175" s="62"/>
      <c r="B175" s="63"/>
      <c r="C175" s="63"/>
      <c r="D175" s="333" t="s">
        <v>313</v>
      </c>
      <c r="E175" s="649" t="str">
        <f>E$3</f>
        <v>JMASNCG-OP-LP-003-2024</v>
      </c>
      <c r="F175" s="649"/>
      <c r="G175" s="649"/>
      <c r="H175" s="649"/>
      <c r="I175" s="649"/>
      <c r="J175" s="649"/>
      <c r="K175" s="649"/>
      <c r="L175" s="650"/>
      <c r="M175" s="651" t="s">
        <v>314</v>
      </c>
      <c r="N175" s="651"/>
      <c r="O175" s="651"/>
      <c r="P175" s="651"/>
      <c r="Q175" s="651"/>
      <c r="R175" s="651"/>
      <c r="S175" s="651"/>
    </row>
    <row r="176" spans="1:52" s="59" customFormat="1" ht="52.5" customHeight="1" x14ac:dyDescent="0.25">
      <c r="A176" s="62"/>
      <c r="B176" s="60"/>
      <c r="C176" s="60"/>
      <c r="D176" s="333" t="s">
        <v>1</v>
      </c>
      <c r="E176" s="649" t="str">
        <f>E$4</f>
        <v xml:space="preserve">CONSTRUCCIÓN 1ER ETAPA DEL 4TO LECHO DE SECADO EN LA PLANTA DE TRATAMIENTO DE AGUAS RESIDUALES
</v>
      </c>
      <c r="F176" s="649"/>
      <c r="G176" s="649"/>
      <c r="H176" s="649"/>
      <c r="I176" s="649"/>
      <c r="J176" s="649"/>
      <c r="K176" s="649"/>
      <c r="L176" s="650"/>
      <c r="M176" s="652"/>
      <c r="N176" s="652"/>
      <c r="O176" s="652"/>
      <c r="P176" s="652"/>
      <c r="Q176" s="652"/>
      <c r="R176" s="652"/>
      <c r="S176" s="652"/>
    </row>
    <row r="177" spans="1:19" s="59" customFormat="1" ht="20.25" customHeight="1" x14ac:dyDescent="0.25">
      <c r="A177" s="62"/>
      <c r="B177" s="60"/>
      <c r="C177" s="60"/>
      <c r="D177" s="333"/>
      <c r="E177" s="649">
        <f>E$5</f>
        <v>0</v>
      </c>
      <c r="F177" s="649"/>
      <c r="G177" s="649"/>
      <c r="H177" s="649"/>
      <c r="I177" s="649"/>
      <c r="J177" s="649"/>
      <c r="K177" s="649"/>
      <c r="L177" s="650"/>
      <c r="M177" s="653"/>
      <c r="N177" s="653"/>
      <c r="O177" s="653"/>
      <c r="P177" s="653"/>
      <c r="Q177" s="653"/>
      <c r="R177" s="653"/>
      <c r="S177" s="653"/>
    </row>
    <row r="178" spans="1:19" s="59" customFormat="1" ht="20.25" customHeight="1" x14ac:dyDescent="0.25">
      <c r="A178" s="62"/>
      <c r="B178" s="63"/>
      <c r="C178" s="63"/>
      <c r="D178" s="333"/>
      <c r="E178" s="649">
        <f>E$6</f>
        <v>0</v>
      </c>
      <c r="F178" s="649"/>
      <c r="G178" s="649"/>
      <c r="H178" s="649"/>
      <c r="I178" s="649"/>
      <c r="J178" s="649"/>
      <c r="K178" s="649"/>
      <c r="L178" s="650"/>
      <c r="M178" s="64"/>
      <c r="N178" s="64"/>
      <c r="O178" s="65" t="s">
        <v>315</v>
      </c>
      <c r="P178" s="66">
        <f>S6</f>
        <v>5</v>
      </c>
      <c r="Q178" s="654" t="s">
        <v>316</v>
      </c>
      <c r="R178" s="654"/>
      <c r="S178" s="66">
        <f>P178</f>
        <v>5</v>
      </c>
    </row>
    <row r="179" spans="1:19" ht="6" customHeight="1" x14ac:dyDescent="0.2">
      <c r="B179" s="15"/>
      <c r="C179" s="15"/>
      <c r="D179" s="15"/>
      <c r="E179" s="15"/>
      <c r="F179" s="15"/>
      <c r="G179" s="15"/>
      <c r="H179" s="64"/>
      <c r="I179" s="64"/>
      <c r="J179" s="64"/>
      <c r="K179" s="64"/>
      <c r="L179" s="67"/>
      <c r="M179" s="64"/>
      <c r="N179" s="64"/>
      <c r="O179" s="64"/>
      <c r="P179" s="15"/>
      <c r="S179" s="12"/>
    </row>
    <row r="180" spans="1:19" ht="9" customHeight="1" x14ac:dyDescent="0.2"/>
    <row r="181" spans="1:19" s="68" customFormat="1" ht="20.25" customHeight="1" x14ac:dyDescent="0.25">
      <c r="A181" s="655" t="s">
        <v>317</v>
      </c>
      <c r="B181" s="655"/>
      <c r="C181" s="655"/>
      <c r="D181" s="655"/>
      <c r="E181" s="656"/>
      <c r="F181" s="659" t="s">
        <v>318</v>
      </c>
      <c r="G181" s="659" t="s">
        <v>319</v>
      </c>
      <c r="H181" s="662" t="s">
        <v>320</v>
      </c>
      <c r="I181" s="657"/>
      <c r="J181" s="657"/>
      <c r="K181" s="657"/>
      <c r="L181" s="657"/>
      <c r="M181" s="657"/>
      <c r="N181" s="657"/>
      <c r="O181" s="657"/>
      <c r="P181" s="657"/>
      <c r="Q181" s="657"/>
      <c r="R181" s="657"/>
      <c r="S181" s="657"/>
    </row>
    <row r="182" spans="1:19" s="68" customFormat="1" ht="20.25" customHeight="1" x14ac:dyDescent="0.25">
      <c r="A182" s="657"/>
      <c r="B182" s="657"/>
      <c r="C182" s="657"/>
      <c r="D182" s="657"/>
      <c r="E182" s="658"/>
      <c r="F182" s="660"/>
      <c r="G182" s="660"/>
      <c r="H182" s="663"/>
      <c r="I182" s="664"/>
      <c r="J182" s="663"/>
      <c r="K182" s="664"/>
      <c r="L182" s="663"/>
      <c r="M182" s="664"/>
      <c r="N182" s="663"/>
      <c r="O182" s="664"/>
      <c r="P182" s="663"/>
      <c r="Q182" s="665"/>
      <c r="R182" s="665"/>
      <c r="S182" s="665"/>
    </row>
    <row r="183" spans="1:19" s="68" customFormat="1" ht="20.25" customHeight="1" thickBot="1" x14ac:dyDescent="0.3">
      <c r="A183" s="154" t="s">
        <v>321</v>
      </c>
      <c r="B183" s="155" t="s">
        <v>322</v>
      </c>
      <c r="C183" s="666" t="s">
        <v>323</v>
      </c>
      <c r="D183" s="667"/>
      <c r="E183" s="668"/>
      <c r="F183" s="661"/>
      <c r="G183" s="661"/>
      <c r="H183" s="156" t="s">
        <v>324</v>
      </c>
      <c r="I183" s="156" t="s">
        <v>325</v>
      </c>
      <c r="J183" s="156" t="s">
        <v>324</v>
      </c>
      <c r="K183" s="156" t="s">
        <v>325</v>
      </c>
      <c r="L183" s="156" t="s">
        <v>324</v>
      </c>
      <c r="M183" s="156" t="s">
        <v>325</v>
      </c>
      <c r="N183" s="156" t="s">
        <v>324</v>
      </c>
      <c r="O183" s="156" t="s">
        <v>325</v>
      </c>
      <c r="P183" s="672" t="s">
        <v>324</v>
      </c>
      <c r="Q183" s="673"/>
      <c r="R183" s="672" t="s">
        <v>325</v>
      </c>
      <c r="S183" s="674"/>
    </row>
    <row r="184" spans="1:19" ht="21.75" customHeight="1" x14ac:dyDescent="0.25">
      <c r="A184" s="197">
        <v>33</v>
      </c>
      <c r="B184" s="128" t="s">
        <v>414</v>
      </c>
      <c r="C184" s="220" t="s">
        <v>518</v>
      </c>
      <c r="D184" s="220"/>
      <c r="E184" s="220"/>
      <c r="F184" s="221">
        <v>10</v>
      </c>
      <c r="G184" s="202" t="s">
        <v>377</v>
      </c>
      <c r="H184" s="71"/>
      <c r="I184" s="71"/>
      <c r="J184" s="71"/>
      <c r="K184" s="71"/>
      <c r="L184" s="71"/>
      <c r="M184" s="71"/>
      <c r="N184" s="71"/>
      <c r="O184" s="72"/>
      <c r="P184" s="669"/>
      <c r="Q184" s="670"/>
      <c r="R184" s="671"/>
      <c r="S184" s="671"/>
    </row>
    <row r="185" spans="1:19" ht="21.75" customHeight="1" x14ac:dyDescent="0.25">
      <c r="A185" s="197"/>
      <c r="B185" s="131" t="s">
        <v>519</v>
      </c>
      <c r="C185" s="240" t="s">
        <v>520</v>
      </c>
      <c r="D185" s="241"/>
      <c r="E185" s="242"/>
      <c r="F185" s="245"/>
      <c r="G185" s="246"/>
      <c r="H185" s="71"/>
      <c r="I185" s="71"/>
      <c r="J185" s="71"/>
      <c r="K185" s="71"/>
      <c r="L185" s="71"/>
      <c r="M185" s="71"/>
      <c r="N185" s="71"/>
      <c r="O185" s="72"/>
      <c r="P185" s="669"/>
      <c r="Q185" s="670"/>
      <c r="R185" s="671"/>
      <c r="S185" s="671"/>
    </row>
    <row r="186" spans="1:19" ht="21.75" customHeight="1" x14ac:dyDescent="0.25">
      <c r="A186" s="197"/>
      <c r="B186" s="136" t="s">
        <v>428</v>
      </c>
      <c r="C186" s="244" t="s">
        <v>521</v>
      </c>
      <c r="D186" s="241"/>
      <c r="E186" s="242"/>
      <c r="F186" s="245"/>
      <c r="G186" s="246"/>
      <c r="H186" s="71"/>
      <c r="I186" s="71"/>
      <c r="J186" s="71"/>
      <c r="K186" s="71"/>
      <c r="L186" s="71"/>
      <c r="M186" s="71"/>
      <c r="N186" s="71"/>
      <c r="O186" s="72"/>
      <c r="P186" s="669"/>
      <c r="Q186" s="670"/>
      <c r="R186" s="671"/>
      <c r="S186" s="671"/>
    </row>
    <row r="187" spans="1:19" ht="21.75" customHeight="1" x14ac:dyDescent="0.25">
      <c r="A187" s="197"/>
      <c r="B187" s="129" t="s">
        <v>403</v>
      </c>
      <c r="C187" s="244" t="s">
        <v>522</v>
      </c>
      <c r="D187" s="241"/>
      <c r="E187" s="241"/>
      <c r="F187" s="198"/>
      <c r="G187" s="206"/>
      <c r="H187" s="71"/>
      <c r="I187" s="71"/>
      <c r="J187" s="71"/>
      <c r="K187" s="71"/>
      <c r="L187" s="71"/>
      <c r="M187" s="71"/>
      <c r="N187" s="71"/>
      <c r="O187" s="72"/>
      <c r="P187" s="669"/>
      <c r="Q187" s="670"/>
      <c r="R187" s="671"/>
      <c r="S187" s="671"/>
    </row>
    <row r="188" spans="1:19" ht="21.75" customHeight="1" x14ac:dyDescent="0.25">
      <c r="A188" s="197"/>
      <c r="B188" s="129" t="s">
        <v>398</v>
      </c>
      <c r="C188" s="220" t="s">
        <v>523</v>
      </c>
      <c r="D188" s="220"/>
      <c r="E188" s="220"/>
      <c r="F188" s="198"/>
      <c r="G188" s="206"/>
      <c r="H188" s="71"/>
      <c r="I188" s="71"/>
      <c r="J188" s="71"/>
      <c r="K188" s="71"/>
      <c r="L188" s="71"/>
      <c r="M188" s="71"/>
      <c r="N188" s="71"/>
      <c r="O188" s="72"/>
      <c r="P188" s="669"/>
      <c r="Q188" s="670"/>
      <c r="R188" s="671"/>
      <c r="S188" s="671"/>
    </row>
    <row r="189" spans="1:19" ht="21.75" customHeight="1" x14ac:dyDescent="0.25">
      <c r="A189" s="197">
        <v>34</v>
      </c>
      <c r="B189" s="128" t="s">
        <v>414</v>
      </c>
      <c r="C189" s="133" t="s">
        <v>524</v>
      </c>
      <c r="D189" s="133"/>
      <c r="E189" s="133"/>
      <c r="F189" s="221">
        <v>5700</v>
      </c>
      <c r="G189" s="202" t="s">
        <v>515</v>
      </c>
      <c r="H189" s="71"/>
      <c r="I189" s="71"/>
      <c r="J189" s="71"/>
      <c r="K189" s="71"/>
      <c r="L189" s="71"/>
      <c r="M189" s="71"/>
      <c r="N189" s="71"/>
      <c r="O189" s="72"/>
      <c r="P189" s="669"/>
      <c r="Q189" s="670"/>
      <c r="R189" s="671"/>
      <c r="S189" s="671"/>
    </row>
    <row r="190" spans="1:19" ht="21.75" customHeight="1" x14ac:dyDescent="0.25">
      <c r="A190" s="197">
        <v>35</v>
      </c>
      <c r="B190" s="152" t="s">
        <v>424</v>
      </c>
      <c r="C190" s="133" t="s">
        <v>525</v>
      </c>
      <c r="D190" s="133"/>
      <c r="E190" s="133"/>
      <c r="F190" s="221">
        <v>750</v>
      </c>
      <c r="G190" s="202" t="s">
        <v>515</v>
      </c>
      <c r="H190" s="71"/>
      <c r="I190" s="71"/>
      <c r="J190" s="71"/>
      <c r="K190" s="71"/>
      <c r="L190" s="71"/>
      <c r="M190" s="71"/>
      <c r="N190" s="71"/>
      <c r="O190" s="72"/>
      <c r="P190" s="669"/>
      <c r="Q190" s="670"/>
      <c r="R190" s="671"/>
      <c r="S190" s="671"/>
    </row>
    <row r="191" spans="1:19" ht="21.75" customHeight="1" x14ac:dyDescent="0.25">
      <c r="A191" s="197"/>
      <c r="B191" s="135" t="s">
        <v>383</v>
      </c>
      <c r="C191" s="220" t="s">
        <v>526</v>
      </c>
      <c r="D191" s="220"/>
      <c r="E191" s="220"/>
      <c r="F191" s="198"/>
      <c r="G191" s="206"/>
      <c r="H191" s="71"/>
      <c r="I191" s="71"/>
      <c r="J191" s="71"/>
      <c r="K191" s="71"/>
      <c r="L191" s="71"/>
      <c r="M191" s="71"/>
      <c r="N191" s="71"/>
      <c r="O191" s="72"/>
      <c r="P191" s="669"/>
      <c r="Q191" s="670"/>
      <c r="R191" s="671"/>
      <c r="S191" s="671"/>
    </row>
    <row r="192" spans="1:19" ht="21.75" customHeight="1" x14ac:dyDescent="0.25">
      <c r="A192" s="197"/>
      <c r="B192" s="134" t="s">
        <v>403</v>
      </c>
      <c r="C192" s="133" t="s">
        <v>527</v>
      </c>
      <c r="D192" s="133"/>
      <c r="E192" s="133"/>
      <c r="F192" s="198"/>
      <c r="G192" s="206"/>
      <c r="H192" s="71"/>
      <c r="I192" s="71"/>
      <c r="J192" s="71"/>
      <c r="K192" s="71"/>
      <c r="L192" s="71"/>
      <c r="M192" s="71"/>
      <c r="N192" s="71"/>
      <c r="O192" s="72"/>
      <c r="P192" s="669"/>
      <c r="Q192" s="670"/>
      <c r="R192" s="671"/>
      <c r="S192" s="671"/>
    </row>
    <row r="193" spans="1:19" ht="21.75" customHeight="1" x14ac:dyDescent="0.25">
      <c r="A193" s="197"/>
      <c r="B193" s="134" t="s">
        <v>289</v>
      </c>
      <c r="C193" s="133" t="s">
        <v>528</v>
      </c>
      <c r="D193" s="133"/>
      <c r="E193" s="133"/>
      <c r="F193" s="198"/>
      <c r="G193" s="206"/>
      <c r="H193" s="71"/>
      <c r="I193" s="71"/>
      <c r="J193" s="71"/>
      <c r="K193" s="71"/>
      <c r="L193" s="71"/>
      <c r="M193" s="71"/>
      <c r="N193" s="71"/>
      <c r="O193" s="72"/>
      <c r="P193" s="669"/>
      <c r="Q193" s="670"/>
      <c r="R193" s="671"/>
      <c r="S193" s="671"/>
    </row>
    <row r="194" spans="1:19" ht="21.75" customHeight="1" x14ac:dyDescent="0.25">
      <c r="A194" s="197">
        <v>36</v>
      </c>
      <c r="B194" s="128" t="s">
        <v>414</v>
      </c>
      <c r="C194" s="133" t="s">
        <v>529</v>
      </c>
      <c r="D194" s="133"/>
      <c r="E194" s="133"/>
      <c r="F194" s="198">
        <v>50</v>
      </c>
      <c r="G194" s="206" t="s">
        <v>377</v>
      </c>
      <c r="H194" s="71"/>
      <c r="I194" s="71"/>
      <c r="J194" s="71"/>
      <c r="K194" s="71"/>
      <c r="L194" s="71"/>
      <c r="M194" s="71"/>
      <c r="N194" s="71"/>
      <c r="O194" s="72"/>
      <c r="P194" s="669"/>
      <c r="Q194" s="670"/>
      <c r="R194" s="671"/>
      <c r="S194" s="671"/>
    </row>
    <row r="195" spans="1:19" ht="21.75" customHeight="1" x14ac:dyDescent="0.25">
      <c r="A195" s="197"/>
      <c r="B195" s="228"/>
      <c r="C195" s="225" t="s">
        <v>530</v>
      </c>
      <c r="D195" s="226"/>
      <c r="E195" s="227"/>
      <c r="F195" s="206"/>
      <c r="G195" s="247"/>
      <c r="H195" s="71"/>
      <c r="I195" s="71"/>
      <c r="J195" s="71"/>
      <c r="K195" s="71"/>
      <c r="L195" s="71"/>
      <c r="M195" s="71"/>
      <c r="N195" s="71"/>
      <c r="O195" s="72"/>
      <c r="P195" s="669"/>
      <c r="Q195" s="670"/>
      <c r="R195" s="671"/>
      <c r="S195" s="671"/>
    </row>
    <row r="196" spans="1:19" ht="21.75" customHeight="1" x14ac:dyDescent="0.25">
      <c r="A196" s="197"/>
      <c r="B196" s="131" t="s">
        <v>420</v>
      </c>
      <c r="C196" s="248" t="s">
        <v>531</v>
      </c>
      <c r="D196" s="203"/>
      <c r="E196" s="204"/>
      <c r="F196" s="205"/>
      <c r="G196" s="206"/>
      <c r="H196" s="71"/>
      <c r="I196" s="71"/>
      <c r="J196" s="71"/>
      <c r="K196" s="71"/>
      <c r="L196" s="71"/>
      <c r="M196" s="71"/>
      <c r="N196" s="71"/>
      <c r="O196" s="72"/>
      <c r="P196" s="669"/>
      <c r="Q196" s="670"/>
      <c r="R196" s="671"/>
      <c r="S196" s="671"/>
    </row>
    <row r="197" spans="1:19" ht="21.75" customHeight="1" x14ac:dyDescent="0.25">
      <c r="A197" s="197"/>
      <c r="B197" s="129" t="s">
        <v>428</v>
      </c>
      <c r="C197" s="237" t="s">
        <v>532</v>
      </c>
      <c r="D197" s="238"/>
      <c r="E197" s="239"/>
      <c r="F197" s="205"/>
      <c r="G197" s="206"/>
      <c r="H197" s="71"/>
      <c r="I197" s="71"/>
      <c r="J197" s="71"/>
      <c r="K197" s="71"/>
      <c r="L197" s="71"/>
      <c r="M197" s="71"/>
      <c r="N197" s="71"/>
      <c r="O197" s="72"/>
      <c r="P197" s="669"/>
      <c r="Q197" s="670"/>
      <c r="R197" s="671"/>
      <c r="S197" s="671"/>
    </row>
    <row r="198" spans="1:19" ht="21.75" customHeight="1" x14ac:dyDescent="0.25">
      <c r="A198" s="197">
        <v>37</v>
      </c>
      <c r="B198" s="128" t="s">
        <v>424</v>
      </c>
      <c r="C198" s="220" t="s">
        <v>533</v>
      </c>
      <c r="D198" s="220"/>
      <c r="E198" s="220"/>
      <c r="F198" s="221">
        <v>700</v>
      </c>
      <c r="G198" s="202" t="s">
        <v>457</v>
      </c>
      <c r="H198" s="71"/>
      <c r="I198" s="71"/>
      <c r="J198" s="71"/>
      <c r="K198" s="71"/>
      <c r="L198" s="71"/>
      <c r="M198" s="71"/>
      <c r="N198" s="71"/>
      <c r="O198" s="72"/>
      <c r="P198" s="669"/>
      <c r="Q198" s="670"/>
      <c r="R198" s="671"/>
      <c r="S198" s="671"/>
    </row>
    <row r="199" spans="1:19" ht="21.75" customHeight="1" x14ac:dyDescent="0.25">
      <c r="A199" s="197"/>
      <c r="B199" s="131" t="s">
        <v>534</v>
      </c>
      <c r="C199" s="249" t="s">
        <v>535</v>
      </c>
      <c r="D199" s="250"/>
      <c r="E199" s="250"/>
      <c r="F199" s="221"/>
      <c r="G199" s="202"/>
      <c r="H199" s="71"/>
      <c r="I199" s="71"/>
      <c r="J199" s="71"/>
      <c r="K199" s="71"/>
      <c r="L199" s="71"/>
      <c r="M199" s="71"/>
      <c r="N199" s="71"/>
      <c r="O199" s="72"/>
      <c r="P199" s="669"/>
      <c r="Q199" s="670"/>
      <c r="R199" s="671"/>
      <c r="S199" s="671"/>
    </row>
    <row r="200" spans="1:19" ht="21.75" customHeight="1" x14ac:dyDescent="0.25">
      <c r="A200" s="197"/>
      <c r="B200" s="251" t="s">
        <v>536</v>
      </c>
      <c r="C200" s="133" t="s">
        <v>537</v>
      </c>
      <c r="D200" s="133"/>
      <c r="E200" s="133"/>
      <c r="F200" s="245"/>
      <c r="G200" s="246"/>
      <c r="H200" s="71"/>
      <c r="I200" s="71"/>
      <c r="J200" s="71"/>
      <c r="K200" s="71"/>
      <c r="L200" s="71"/>
      <c r="M200" s="71"/>
      <c r="N200" s="71"/>
      <c r="O200" s="72"/>
      <c r="P200" s="669"/>
      <c r="Q200" s="670"/>
      <c r="R200" s="671"/>
      <c r="S200" s="671"/>
    </row>
    <row r="201" spans="1:19" ht="21.75" customHeight="1" x14ac:dyDescent="0.25">
      <c r="A201" s="197"/>
      <c r="B201" s="134" t="s">
        <v>289</v>
      </c>
      <c r="C201" s="133" t="s">
        <v>538</v>
      </c>
      <c r="D201" s="133"/>
      <c r="E201" s="133"/>
      <c r="F201" s="245"/>
      <c r="G201" s="246"/>
      <c r="H201" s="71"/>
      <c r="I201" s="71"/>
      <c r="J201" s="71"/>
      <c r="K201" s="71"/>
      <c r="L201" s="71"/>
      <c r="M201" s="71"/>
      <c r="N201" s="71"/>
      <c r="O201" s="72"/>
      <c r="P201" s="669"/>
      <c r="Q201" s="670"/>
      <c r="R201" s="671"/>
      <c r="S201" s="671"/>
    </row>
    <row r="202" spans="1:19" ht="21.75" customHeight="1" x14ac:dyDescent="0.25">
      <c r="A202" s="197">
        <v>38</v>
      </c>
      <c r="B202" s="128" t="s">
        <v>424</v>
      </c>
      <c r="C202" s="133" t="s">
        <v>539</v>
      </c>
      <c r="D202" s="133"/>
      <c r="E202" s="133"/>
      <c r="F202" s="245">
        <v>2</v>
      </c>
      <c r="G202" s="246" t="s">
        <v>498</v>
      </c>
      <c r="H202" s="71"/>
      <c r="I202" s="71"/>
      <c r="J202" s="71"/>
      <c r="K202" s="71"/>
      <c r="L202" s="71"/>
      <c r="M202" s="71"/>
      <c r="N202" s="71"/>
      <c r="O202" s="72"/>
      <c r="P202" s="669"/>
      <c r="Q202" s="670"/>
      <c r="R202" s="671"/>
      <c r="S202" s="671"/>
    </row>
    <row r="203" spans="1:19" ht="21.75" customHeight="1" x14ac:dyDescent="0.2">
      <c r="A203" s="138"/>
      <c r="B203" s="139"/>
      <c r="C203" s="140"/>
      <c r="D203" s="141"/>
      <c r="E203" s="142"/>
      <c r="F203" s="143"/>
      <c r="G203" s="143"/>
      <c r="H203" s="71"/>
      <c r="I203" s="71"/>
      <c r="J203" s="71"/>
      <c r="K203" s="71"/>
      <c r="L203" s="71"/>
      <c r="M203" s="71"/>
      <c r="N203" s="71"/>
      <c r="O203" s="72"/>
      <c r="P203" s="669"/>
      <c r="Q203" s="670"/>
      <c r="R203" s="671"/>
      <c r="S203" s="671"/>
    </row>
    <row r="204" spans="1:19" ht="21.75" customHeight="1" x14ac:dyDescent="0.2">
      <c r="A204" s="138"/>
      <c r="B204" s="139"/>
      <c r="C204" s="140"/>
      <c r="D204" s="141"/>
      <c r="E204" s="142"/>
      <c r="F204" s="143"/>
      <c r="G204" s="143"/>
      <c r="H204" s="71"/>
      <c r="I204" s="71"/>
      <c r="J204" s="71"/>
      <c r="K204" s="71"/>
      <c r="L204" s="71"/>
      <c r="M204" s="71"/>
      <c r="N204" s="71"/>
      <c r="O204" s="72"/>
      <c r="P204" s="669"/>
      <c r="Q204" s="670"/>
      <c r="R204" s="671"/>
      <c r="S204" s="671"/>
    </row>
    <row r="205" spans="1:19" ht="21.75" customHeight="1" x14ac:dyDescent="0.2">
      <c r="A205" s="138"/>
      <c r="B205" s="139"/>
      <c r="C205" s="140"/>
      <c r="D205" s="141"/>
      <c r="E205" s="142"/>
      <c r="F205" s="143"/>
      <c r="G205" s="143"/>
      <c r="H205" s="71"/>
      <c r="I205" s="71"/>
      <c r="J205" s="71"/>
      <c r="K205" s="71"/>
      <c r="L205" s="71"/>
      <c r="M205" s="71"/>
      <c r="N205" s="71"/>
      <c r="O205" s="72"/>
      <c r="P205" s="669"/>
      <c r="Q205" s="670"/>
      <c r="R205" s="671"/>
      <c r="S205" s="671"/>
    </row>
    <row r="206" spans="1:19" ht="21.75" customHeight="1" x14ac:dyDescent="0.2">
      <c r="A206" s="138"/>
      <c r="B206" s="139"/>
      <c r="C206" s="140"/>
      <c r="D206" s="141"/>
      <c r="E206" s="142"/>
      <c r="F206" s="143"/>
      <c r="G206" s="143"/>
      <c r="H206" s="71"/>
      <c r="I206" s="71"/>
      <c r="J206" s="71"/>
      <c r="K206" s="71"/>
      <c r="L206" s="71"/>
      <c r="M206" s="71"/>
      <c r="N206" s="71"/>
      <c r="O206" s="72"/>
      <c r="P206" s="669"/>
      <c r="Q206" s="670"/>
      <c r="R206" s="671"/>
      <c r="S206" s="671"/>
    </row>
    <row r="207" spans="1:19" ht="21.75" customHeight="1" x14ac:dyDescent="0.2">
      <c r="A207" s="138"/>
      <c r="B207" s="139"/>
      <c r="C207" s="140"/>
      <c r="D207" s="141"/>
      <c r="E207" s="142"/>
      <c r="F207" s="143"/>
      <c r="G207" s="143"/>
      <c r="H207" s="71"/>
      <c r="I207" s="71"/>
      <c r="J207" s="71"/>
      <c r="K207" s="71"/>
      <c r="L207" s="71"/>
      <c r="M207" s="71"/>
      <c r="N207" s="71"/>
      <c r="O207" s="72"/>
      <c r="P207" s="669"/>
      <c r="Q207" s="670"/>
      <c r="R207" s="671"/>
      <c r="S207" s="671"/>
    </row>
    <row r="208" spans="1:19" ht="21.75" customHeight="1" thickBot="1" x14ac:dyDescent="0.25">
      <c r="A208" s="144"/>
      <c r="B208" s="145"/>
      <c r="C208" s="146"/>
      <c r="D208" s="147"/>
      <c r="E208" s="148"/>
      <c r="F208" s="149"/>
      <c r="G208" s="149"/>
      <c r="H208" s="73"/>
      <c r="I208" s="73"/>
      <c r="J208" s="73"/>
      <c r="K208" s="73"/>
      <c r="L208" s="73"/>
      <c r="M208" s="73"/>
      <c r="N208" s="73"/>
      <c r="O208" s="74"/>
      <c r="P208" s="669"/>
      <c r="Q208" s="670"/>
      <c r="R208" s="671"/>
      <c r="S208" s="671"/>
    </row>
    <row r="209" spans="1:19" ht="25.5" customHeight="1" x14ac:dyDescent="0.25">
      <c r="A209" s="75"/>
      <c r="B209" s="76"/>
      <c r="C209" s="75"/>
      <c r="D209" s="75"/>
      <c r="E209" s="75"/>
      <c r="F209" s="75"/>
      <c r="G209" s="77" t="s">
        <v>326</v>
      </c>
      <c r="H209" s="678"/>
      <c r="I209" s="679"/>
      <c r="J209" s="680"/>
      <c r="K209" s="679"/>
      <c r="L209" s="680"/>
      <c r="M209" s="679"/>
      <c r="N209" s="680"/>
      <c r="O209" s="679"/>
      <c r="P209" s="681"/>
      <c r="Q209" s="681"/>
      <c r="R209" s="681"/>
      <c r="S209" s="681"/>
    </row>
    <row r="210" spans="1:19" ht="25.5" customHeight="1" x14ac:dyDescent="0.25">
      <c r="B210" s="98"/>
      <c r="C210" s="15"/>
      <c r="D210" s="15"/>
      <c r="E210" s="15"/>
      <c r="F210" s="15"/>
      <c r="G210" s="80" t="s">
        <v>327</v>
      </c>
      <c r="H210" s="678"/>
      <c r="I210" s="679"/>
      <c r="J210" s="680"/>
      <c r="K210" s="679"/>
      <c r="L210" s="680"/>
      <c r="M210" s="679"/>
      <c r="N210" s="680"/>
      <c r="O210" s="679"/>
      <c r="P210" s="681"/>
      <c r="Q210" s="681"/>
      <c r="R210" s="681"/>
      <c r="S210" s="681"/>
    </row>
    <row r="211" spans="1:19" ht="25.5" customHeight="1" x14ac:dyDescent="0.25">
      <c r="B211" s="98"/>
      <c r="C211" s="15"/>
      <c r="D211" s="15"/>
      <c r="E211" s="15"/>
      <c r="F211" s="15"/>
      <c r="G211" s="80" t="s">
        <v>329</v>
      </c>
      <c r="H211" s="678"/>
      <c r="I211" s="679"/>
      <c r="J211" s="680"/>
      <c r="K211" s="679"/>
      <c r="L211" s="680"/>
      <c r="M211" s="679"/>
      <c r="N211" s="680"/>
      <c r="O211" s="679"/>
      <c r="P211" s="681"/>
      <c r="Q211" s="681"/>
      <c r="R211" s="681"/>
      <c r="S211" s="681"/>
    </row>
    <row r="212" spans="1:19" ht="25.5" customHeight="1" thickBot="1" x14ac:dyDescent="0.3">
      <c r="B212" s="78"/>
      <c r="C212" s="709" t="s">
        <v>328</v>
      </c>
      <c r="D212" s="709"/>
      <c r="E212" s="709"/>
      <c r="G212" s="99" t="s">
        <v>330</v>
      </c>
      <c r="H212" s="691"/>
      <c r="I212" s="692"/>
      <c r="J212" s="693"/>
      <c r="K212" s="692"/>
      <c r="L212" s="693"/>
      <c r="M212" s="692"/>
      <c r="N212" s="693"/>
      <c r="O212" s="692"/>
      <c r="P212" s="694"/>
      <c r="Q212" s="694"/>
      <c r="R212" s="694"/>
      <c r="S212" s="694"/>
    </row>
    <row r="213" spans="1:19" s="15" customFormat="1" ht="19.5" customHeight="1" x14ac:dyDescent="0.2">
      <c r="C213" s="682" t="s">
        <v>19</v>
      </c>
      <c r="D213" s="682"/>
      <c r="E213" s="682"/>
      <c r="F213" s="81"/>
      <c r="G213" s="81"/>
      <c r="H213" s="82"/>
      <c r="I213" s="82"/>
      <c r="J213" s="82"/>
      <c r="K213" s="75"/>
      <c r="L213" s="82"/>
      <c r="M213" s="82"/>
      <c r="N213" s="82"/>
      <c r="O213" s="82"/>
      <c r="P213" s="83"/>
      <c r="Q213" s="83"/>
      <c r="R213" s="83"/>
    </row>
    <row r="214" spans="1:19" s="15" customFormat="1" ht="19.5" customHeight="1" x14ac:dyDescent="0.2">
      <c r="F214" s="81"/>
      <c r="G214" s="81"/>
      <c r="H214" s="81"/>
      <c r="I214" s="81"/>
      <c r="J214" s="81"/>
      <c r="L214" s="81"/>
      <c r="M214" s="81"/>
      <c r="N214" s="81"/>
      <c r="O214" s="81"/>
      <c r="P214" s="83"/>
      <c r="Q214" s="83"/>
      <c r="R214" s="83"/>
    </row>
    <row r="215" spans="1:19" ht="19.5" customHeight="1" x14ac:dyDescent="0.2">
      <c r="G215" s="84"/>
      <c r="I215" s="100"/>
      <c r="J215" s="100"/>
      <c r="K215" s="100"/>
      <c r="L215" s="100"/>
      <c r="M215" s="100"/>
      <c r="N215" s="84"/>
      <c r="O215" s="84"/>
      <c r="P215" s="85"/>
      <c r="Q215" s="85"/>
      <c r="R215" s="85"/>
    </row>
  </sheetData>
  <mergeCells count="415">
    <mergeCell ref="D88:AZ88"/>
    <mergeCell ref="D131:AZ131"/>
    <mergeCell ref="D174:AZ174"/>
    <mergeCell ref="H170:M170"/>
    <mergeCell ref="H171:M171"/>
    <mergeCell ref="H166:I166"/>
    <mergeCell ref="J166:K166"/>
    <mergeCell ref="L166:M166"/>
    <mergeCell ref="N166:O166"/>
    <mergeCell ref="P166:S166"/>
    <mergeCell ref="H167:I167"/>
    <mergeCell ref="J167:K167"/>
    <mergeCell ref="L167:M167"/>
    <mergeCell ref="N167:O167"/>
    <mergeCell ref="P167:S167"/>
    <mergeCell ref="P161:Q161"/>
    <mergeCell ref="R161:S161"/>
    <mergeCell ref="P162:Q162"/>
    <mergeCell ref="R162:S162"/>
    <mergeCell ref="P163:Q163"/>
    <mergeCell ref="R163:S163"/>
    <mergeCell ref="P164:Q164"/>
    <mergeCell ref="R164:S164"/>
    <mergeCell ref="P165:Q165"/>
    <mergeCell ref="R165:S165"/>
    <mergeCell ref="P156:Q156"/>
    <mergeCell ref="R156:S156"/>
    <mergeCell ref="P157:Q157"/>
    <mergeCell ref="R157:S157"/>
    <mergeCell ref="P158:Q158"/>
    <mergeCell ref="R158:S158"/>
    <mergeCell ref="P159:Q159"/>
    <mergeCell ref="R159:S159"/>
    <mergeCell ref="P160:Q160"/>
    <mergeCell ref="R160:S160"/>
    <mergeCell ref="P151:Q151"/>
    <mergeCell ref="R151:S151"/>
    <mergeCell ref="P152:Q152"/>
    <mergeCell ref="R152:S152"/>
    <mergeCell ref="P153:Q153"/>
    <mergeCell ref="R153:S153"/>
    <mergeCell ref="P154:Q154"/>
    <mergeCell ref="R154:S154"/>
    <mergeCell ref="P155:Q155"/>
    <mergeCell ref="R155:S155"/>
    <mergeCell ref="P146:Q146"/>
    <mergeCell ref="R146:S146"/>
    <mergeCell ref="P147:Q147"/>
    <mergeCell ref="R147:S147"/>
    <mergeCell ref="P148:Q148"/>
    <mergeCell ref="R148:S148"/>
    <mergeCell ref="P149:Q149"/>
    <mergeCell ref="R149:S149"/>
    <mergeCell ref="P150:Q150"/>
    <mergeCell ref="R150:S150"/>
    <mergeCell ref="P141:Q141"/>
    <mergeCell ref="R141:S141"/>
    <mergeCell ref="P142:Q142"/>
    <mergeCell ref="R142:S142"/>
    <mergeCell ref="P143:Q143"/>
    <mergeCell ref="R143:S143"/>
    <mergeCell ref="P144:Q144"/>
    <mergeCell ref="R144:S144"/>
    <mergeCell ref="P145:Q145"/>
    <mergeCell ref="R145:S145"/>
    <mergeCell ref="A138:E139"/>
    <mergeCell ref="F138:F140"/>
    <mergeCell ref="G138:G140"/>
    <mergeCell ref="H138:S138"/>
    <mergeCell ref="H139:I139"/>
    <mergeCell ref="J139:K139"/>
    <mergeCell ref="L139:M139"/>
    <mergeCell ref="N139:O139"/>
    <mergeCell ref="P139:S139"/>
    <mergeCell ref="C140:E140"/>
    <mergeCell ref="P140:Q140"/>
    <mergeCell ref="R140:S140"/>
    <mergeCell ref="H127:M127"/>
    <mergeCell ref="H128:M128"/>
    <mergeCell ref="E132:L132"/>
    <mergeCell ref="M132:S134"/>
    <mergeCell ref="E133:L133"/>
    <mergeCell ref="E134:L134"/>
    <mergeCell ref="E135:L135"/>
    <mergeCell ref="Q135:R135"/>
    <mergeCell ref="H123:I123"/>
    <mergeCell ref="J123:K123"/>
    <mergeCell ref="L123:M123"/>
    <mergeCell ref="N123:O123"/>
    <mergeCell ref="P123:S123"/>
    <mergeCell ref="H124:I124"/>
    <mergeCell ref="J124:K124"/>
    <mergeCell ref="L124:M124"/>
    <mergeCell ref="N124:O124"/>
    <mergeCell ref="P124:S124"/>
    <mergeCell ref="P118:Q118"/>
    <mergeCell ref="R118:S118"/>
    <mergeCell ref="P119:Q119"/>
    <mergeCell ref="R119:S119"/>
    <mergeCell ref="P120:Q120"/>
    <mergeCell ref="R120:S120"/>
    <mergeCell ref="P121:Q121"/>
    <mergeCell ref="R121:S121"/>
    <mergeCell ref="P122:Q122"/>
    <mergeCell ref="R122:S122"/>
    <mergeCell ref="P113:Q113"/>
    <mergeCell ref="R113:S113"/>
    <mergeCell ref="P114:Q114"/>
    <mergeCell ref="R114:S114"/>
    <mergeCell ref="P115:Q115"/>
    <mergeCell ref="R115:S115"/>
    <mergeCell ref="P116:Q116"/>
    <mergeCell ref="R116:S116"/>
    <mergeCell ref="P117:Q117"/>
    <mergeCell ref="R117:S117"/>
    <mergeCell ref="P108:Q108"/>
    <mergeCell ref="R108:S108"/>
    <mergeCell ref="P109:Q109"/>
    <mergeCell ref="R109:S109"/>
    <mergeCell ref="P110:Q110"/>
    <mergeCell ref="R110:S110"/>
    <mergeCell ref="P111:Q111"/>
    <mergeCell ref="R111:S111"/>
    <mergeCell ref="P112:Q112"/>
    <mergeCell ref="R112:S112"/>
    <mergeCell ref="P103:Q103"/>
    <mergeCell ref="R103:S103"/>
    <mergeCell ref="P104:Q104"/>
    <mergeCell ref="R104:S104"/>
    <mergeCell ref="P105:Q105"/>
    <mergeCell ref="R105:S105"/>
    <mergeCell ref="P106:Q106"/>
    <mergeCell ref="R106:S106"/>
    <mergeCell ref="P107:Q107"/>
    <mergeCell ref="R107:S107"/>
    <mergeCell ref="P98:Q98"/>
    <mergeCell ref="R98:S98"/>
    <mergeCell ref="P99:Q99"/>
    <mergeCell ref="R99:S99"/>
    <mergeCell ref="P100:Q100"/>
    <mergeCell ref="R100:S100"/>
    <mergeCell ref="P101:Q101"/>
    <mergeCell ref="R101:S101"/>
    <mergeCell ref="P102:Q102"/>
    <mergeCell ref="R102:S102"/>
    <mergeCell ref="G95:G97"/>
    <mergeCell ref="H95:S95"/>
    <mergeCell ref="H96:I96"/>
    <mergeCell ref="J96:K96"/>
    <mergeCell ref="L96:M96"/>
    <mergeCell ref="N96:O96"/>
    <mergeCell ref="P96:S96"/>
    <mergeCell ref="C97:E97"/>
    <mergeCell ref="P97:Q97"/>
    <mergeCell ref="R97:S97"/>
    <mergeCell ref="P212:S212"/>
    <mergeCell ref="C213:E213"/>
    <mergeCell ref="H211:I211"/>
    <mergeCell ref="J211:K211"/>
    <mergeCell ref="L211:M211"/>
    <mergeCell ref="N211:O211"/>
    <mergeCell ref="P211:S211"/>
    <mergeCell ref="C212:E212"/>
    <mergeCell ref="H212:I212"/>
    <mergeCell ref="J212:K212"/>
    <mergeCell ref="L212:M212"/>
    <mergeCell ref="N212:O212"/>
    <mergeCell ref="H209:I209"/>
    <mergeCell ref="J209:K209"/>
    <mergeCell ref="L209:M209"/>
    <mergeCell ref="N209:O209"/>
    <mergeCell ref="P209:S209"/>
    <mergeCell ref="H210:I210"/>
    <mergeCell ref="J210:K210"/>
    <mergeCell ref="L210:M210"/>
    <mergeCell ref="N210:O210"/>
    <mergeCell ref="P210:S210"/>
    <mergeCell ref="P206:Q206"/>
    <mergeCell ref="R206:S206"/>
    <mergeCell ref="P207:Q207"/>
    <mergeCell ref="R207:S207"/>
    <mergeCell ref="P208:Q208"/>
    <mergeCell ref="R208:S208"/>
    <mergeCell ref="P203:Q203"/>
    <mergeCell ref="R203:S203"/>
    <mergeCell ref="P204:Q204"/>
    <mergeCell ref="R204:S204"/>
    <mergeCell ref="P205:Q205"/>
    <mergeCell ref="R205:S205"/>
    <mergeCell ref="P200:Q200"/>
    <mergeCell ref="R200:S200"/>
    <mergeCell ref="P201:Q201"/>
    <mergeCell ref="R201:S201"/>
    <mergeCell ref="P202:Q202"/>
    <mergeCell ref="R202:S202"/>
    <mergeCell ref="P197:Q197"/>
    <mergeCell ref="R197:S197"/>
    <mergeCell ref="P198:Q198"/>
    <mergeCell ref="R198:S198"/>
    <mergeCell ref="P199:Q199"/>
    <mergeCell ref="R199:S199"/>
    <mergeCell ref="P194:Q194"/>
    <mergeCell ref="R194:S194"/>
    <mergeCell ref="P195:Q195"/>
    <mergeCell ref="R195:S195"/>
    <mergeCell ref="P196:Q196"/>
    <mergeCell ref="R196:S196"/>
    <mergeCell ref="P191:Q191"/>
    <mergeCell ref="R191:S191"/>
    <mergeCell ref="P192:Q192"/>
    <mergeCell ref="R192:S192"/>
    <mergeCell ref="P193:Q193"/>
    <mergeCell ref="R193:S193"/>
    <mergeCell ref="P188:Q188"/>
    <mergeCell ref="R188:S188"/>
    <mergeCell ref="P189:Q189"/>
    <mergeCell ref="R189:S189"/>
    <mergeCell ref="P190:Q190"/>
    <mergeCell ref="R190:S190"/>
    <mergeCell ref="P185:Q185"/>
    <mergeCell ref="R185:S185"/>
    <mergeCell ref="P186:Q186"/>
    <mergeCell ref="R186:S186"/>
    <mergeCell ref="P187:Q187"/>
    <mergeCell ref="R187:S187"/>
    <mergeCell ref="P182:S182"/>
    <mergeCell ref="C183:E183"/>
    <mergeCell ref="P183:Q183"/>
    <mergeCell ref="R183:S183"/>
    <mergeCell ref="P184:Q184"/>
    <mergeCell ref="R184:S184"/>
    <mergeCell ref="E178:L178"/>
    <mergeCell ref="Q178:R178"/>
    <mergeCell ref="A181:E182"/>
    <mergeCell ref="F181:F183"/>
    <mergeCell ref="G181:G183"/>
    <mergeCell ref="H181:S181"/>
    <mergeCell ref="H182:I182"/>
    <mergeCell ref="J182:K182"/>
    <mergeCell ref="L182:M182"/>
    <mergeCell ref="N182:O182"/>
    <mergeCell ref="E175:L175"/>
    <mergeCell ref="M175:S177"/>
    <mergeCell ref="E176:L176"/>
    <mergeCell ref="E177:L177"/>
    <mergeCell ref="H84:M84"/>
    <mergeCell ref="H85:M85"/>
    <mergeCell ref="H80:I80"/>
    <mergeCell ref="J80:K80"/>
    <mergeCell ref="L80:M80"/>
    <mergeCell ref="N80:O80"/>
    <mergeCell ref="P80:S80"/>
    <mergeCell ref="H81:I81"/>
    <mergeCell ref="J81:K81"/>
    <mergeCell ref="L81:M81"/>
    <mergeCell ref="N81:O81"/>
    <mergeCell ref="P81:S81"/>
    <mergeCell ref="E89:L89"/>
    <mergeCell ref="M89:S91"/>
    <mergeCell ref="E90:L90"/>
    <mergeCell ref="E91:L91"/>
    <mergeCell ref="E92:L92"/>
    <mergeCell ref="Q92:R92"/>
    <mergeCell ref="A95:E96"/>
    <mergeCell ref="F95:F97"/>
    <mergeCell ref="P77:Q77"/>
    <mergeCell ref="R77:S77"/>
    <mergeCell ref="P78:Q78"/>
    <mergeCell ref="R78:S78"/>
    <mergeCell ref="P79:Q79"/>
    <mergeCell ref="R79:S79"/>
    <mergeCell ref="P74:Q74"/>
    <mergeCell ref="R74:S74"/>
    <mergeCell ref="P75:Q75"/>
    <mergeCell ref="R75:S75"/>
    <mergeCell ref="P76:Q76"/>
    <mergeCell ref="R76:S76"/>
    <mergeCell ref="P71:Q71"/>
    <mergeCell ref="R71:S71"/>
    <mergeCell ref="P72:Q72"/>
    <mergeCell ref="R72:S72"/>
    <mergeCell ref="P73:Q73"/>
    <mergeCell ref="R73:S73"/>
    <mergeCell ref="P68:Q68"/>
    <mergeCell ref="R68:S68"/>
    <mergeCell ref="P69:Q69"/>
    <mergeCell ref="R69:S69"/>
    <mergeCell ref="P70:Q70"/>
    <mergeCell ref="R70:S70"/>
    <mergeCell ref="P65:Q65"/>
    <mergeCell ref="R65:S65"/>
    <mergeCell ref="P66:Q66"/>
    <mergeCell ref="R66:S66"/>
    <mergeCell ref="P67:Q67"/>
    <mergeCell ref="R67:S67"/>
    <mergeCell ref="P62:Q62"/>
    <mergeCell ref="R62:S62"/>
    <mergeCell ref="P63:Q63"/>
    <mergeCell ref="R63:S63"/>
    <mergeCell ref="P64:Q64"/>
    <mergeCell ref="R64:S64"/>
    <mergeCell ref="P59:Q59"/>
    <mergeCell ref="R59:S59"/>
    <mergeCell ref="P60:Q60"/>
    <mergeCell ref="R60:S60"/>
    <mergeCell ref="P61:Q61"/>
    <mergeCell ref="R61:S61"/>
    <mergeCell ref="P56:Q56"/>
    <mergeCell ref="R56:S56"/>
    <mergeCell ref="P57:Q57"/>
    <mergeCell ref="R57:S57"/>
    <mergeCell ref="P58:Q58"/>
    <mergeCell ref="R58:S58"/>
    <mergeCell ref="P53:S53"/>
    <mergeCell ref="C54:E54"/>
    <mergeCell ref="P54:Q54"/>
    <mergeCell ref="R54:S54"/>
    <mergeCell ref="P55:Q55"/>
    <mergeCell ref="R55:S55"/>
    <mergeCell ref="E49:L49"/>
    <mergeCell ref="Q49:R49"/>
    <mergeCell ref="A52:E53"/>
    <mergeCell ref="F52:F54"/>
    <mergeCell ref="G52:G54"/>
    <mergeCell ref="H52:S52"/>
    <mergeCell ref="H53:I53"/>
    <mergeCell ref="J53:K53"/>
    <mergeCell ref="L53:M53"/>
    <mergeCell ref="N53:O53"/>
    <mergeCell ref="H42:M42"/>
    <mergeCell ref="E46:L46"/>
    <mergeCell ref="M46:S48"/>
    <mergeCell ref="E47:L47"/>
    <mergeCell ref="E48:L48"/>
    <mergeCell ref="H38:I38"/>
    <mergeCell ref="J38:K38"/>
    <mergeCell ref="L38:M38"/>
    <mergeCell ref="N38:O38"/>
    <mergeCell ref="P38:S38"/>
    <mergeCell ref="H41:M41"/>
    <mergeCell ref="D45:AZ45"/>
    <mergeCell ref="P35:Q35"/>
    <mergeCell ref="R35:S35"/>
    <mergeCell ref="P36:Q36"/>
    <mergeCell ref="R36:S36"/>
    <mergeCell ref="H37:I37"/>
    <mergeCell ref="J37:K37"/>
    <mergeCell ref="L37:M37"/>
    <mergeCell ref="N37:O37"/>
    <mergeCell ref="P37:S37"/>
    <mergeCell ref="P32:Q32"/>
    <mergeCell ref="R32:S32"/>
    <mergeCell ref="P33:Q33"/>
    <mergeCell ref="R33:S33"/>
    <mergeCell ref="P34:Q34"/>
    <mergeCell ref="R34:S34"/>
    <mergeCell ref="P29:Q29"/>
    <mergeCell ref="R29:S29"/>
    <mergeCell ref="P30:Q30"/>
    <mergeCell ref="R30:S30"/>
    <mergeCell ref="P31:Q31"/>
    <mergeCell ref="R31:S31"/>
    <mergeCell ref="P26:Q26"/>
    <mergeCell ref="R26:S26"/>
    <mergeCell ref="P27:Q27"/>
    <mergeCell ref="R27:S27"/>
    <mergeCell ref="P28:Q28"/>
    <mergeCell ref="R28:S28"/>
    <mergeCell ref="P23:Q23"/>
    <mergeCell ref="R23:S23"/>
    <mergeCell ref="P24:Q24"/>
    <mergeCell ref="R24:S24"/>
    <mergeCell ref="P25:Q25"/>
    <mergeCell ref="R25:S25"/>
    <mergeCell ref="P20:Q20"/>
    <mergeCell ref="R20:S20"/>
    <mergeCell ref="P21:Q21"/>
    <mergeCell ref="R21:S21"/>
    <mergeCell ref="P22:Q22"/>
    <mergeCell ref="R22:S22"/>
    <mergeCell ref="P17:Q17"/>
    <mergeCell ref="R17:S17"/>
    <mergeCell ref="P18:Q18"/>
    <mergeCell ref="R18:S18"/>
    <mergeCell ref="P19:Q19"/>
    <mergeCell ref="R19:S19"/>
    <mergeCell ref="P14:Q14"/>
    <mergeCell ref="R14:S14"/>
    <mergeCell ref="P15:Q15"/>
    <mergeCell ref="R15:S15"/>
    <mergeCell ref="P16:Q16"/>
    <mergeCell ref="R16:S16"/>
    <mergeCell ref="P11:Q11"/>
    <mergeCell ref="R11:S11"/>
    <mergeCell ref="P12:Q12"/>
    <mergeCell ref="R12:S12"/>
    <mergeCell ref="P13:Q13"/>
    <mergeCell ref="R13:S13"/>
    <mergeCell ref="D2:AZ2"/>
    <mergeCell ref="E3:L3"/>
    <mergeCell ref="M3:S5"/>
    <mergeCell ref="E4:L4"/>
    <mergeCell ref="E5:L5"/>
    <mergeCell ref="E6:L6"/>
    <mergeCell ref="Q6:R6"/>
    <mergeCell ref="A9:E10"/>
    <mergeCell ref="F9:F11"/>
    <mergeCell ref="G9:G11"/>
    <mergeCell ref="H9:S9"/>
    <mergeCell ref="H10:I10"/>
    <mergeCell ref="J10:K10"/>
    <mergeCell ref="L10:M10"/>
    <mergeCell ref="N10:O10"/>
    <mergeCell ref="P10:S10"/>
    <mergeCell ref="C11:E11"/>
  </mergeCells>
  <conditionalFormatting sqref="P212:S212 S184:S208 G188 E175:L178 P38:S38 S13:S36 S56:S79 P81:S81 G69 G57:G59 E46:E49 S99:S122 P124:S124 G117:G119 E89:E92 S142:S165 P167:S167 E132:E135 G74:G79 G104:G106 G109:G112 G100:G102 F142:G143 G141 F164:F165 G143:G157 G160:G165">
    <cfRule type="cellIs" dxfId="6" priority="31" stopIfTrue="1" operator="equal">
      <formula>0</formula>
    </cfRule>
  </conditionalFormatting>
  <conditionalFormatting sqref="E46:E49 E89:E92 E132:E135 E3:L6">
    <cfRule type="cellIs" dxfId="5" priority="30" stopIfTrue="1" operator="equal">
      <formula>0</formula>
    </cfRule>
  </conditionalFormatting>
  <conditionalFormatting sqref="E175:L178">
    <cfRule type="cellIs" dxfId="4" priority="22" stopIfTrue="1" operator="equal">
      <formula>0</formula>
    </cfRule>
  </conditionalFormatting>
  <conditionalFormatting sqref="G189:G190 G192:G196 F185:G186 G184 G198:G202">
    <cfRule type="cellIs" dxfId="3" priority="1" stopIfTrue="1" operator="equal">
      <formula>0</formula>
    </cfRule>
  </conditionalFormatting>
  <pageMargins left="0.39370078740157483" right="0.39370078740157483" top="0.39370078740157483" bottom="0.39370078740157483" header="0" footer="0"/>
  <pageSetup scale="61" orientation="landscape" r:id="rId1"/>
  <headerFooter alignWithMargins="0"/>
  <rowBreaks count="3" manualBreakCount="3">
    <brk id="43" max="18" man="1"/>
    <brk id="86" max="18" man="1"/>
    <brk id="129" max="1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O40"/>
  <sheetViews>
    <sheetView zoomScaleNormal="100" workbookViewId="0">
      <selection activeCell="M18" sqref="M18:O18"/>
    </sheetView>
  </sheetViews>
  <sheetFormatPr baseColWidth="10" defaultColWidth="9.85546875" defaultRowHeight="12.75" x14ac:dyDescent="0.2"/>
  <cols>
    <col min="1" max="1" width="1.140625" style="3" customWidth="1"/>
    <col min="2" max="2" width="10.7109375" style="3" customWidth="1"/>
    <col min="3" max="3" width="5.7109375" style="3" customWidth="1"/>
    <col min="4" max="4" width="4.7109375" style="1" customWidth="1"/>
    <col min="5" max="5" width="20.5703125" style="1" customWidth="1"/>
    <col min="6" max="6" width="3.7109375" style="111" customWidth="1"/>
    <col min="7" max="7" width="9.5703125" style="111" customWidth="1"/>
    <col min="8" max="8" width="3.7109375" style="111" customWidth="1"/>
    <col min="9" max="9" width="9.140625" style="111" customWidth="1"/>
    <col min="10" max="10" width="3.7109375" style="111" customWidth="1"/>
    <col min="11" max="11" width="9.140625" style="111" customWidth="1"/>
    <col min="12" max="12" width="1.28515625" style="111" customWidth="1"/>
    <col min="13" max="13" width="3.7109375" style="111" customWidth="1"/>
    <col min="14" max="14" width="9.140625" style="111" customWidth="1"/>
    <col min="15" max="15" width="1.140625" style="111" customWidth="1"/>
    <col min="16" max="16" width="3.7109375" style="111" customWidth="1"/>
    <col min="17" max="17" width="9.140625" style="111" customWidth="1"/>
    <col min="18" max="18" width="1.140625" style="111" customWidth="1"/>
    <col min="19" max="19" width="3.7109375" style="111" customWidth="1"/>
    <col min="20" max="20" width="1.28515625" style="111" customWidth="1"/>
    <col min="21" max="21" width="9.140625" style="111" customWidth="1"/>
    <col min="22" max="22" width="3.7109375" style="111" customWidth="1"/>
    <col min="23" max="23" width="9.5703125" style="111" customWidth="1"/>
    <col min="24" max="24" width="3.7109375" style="111" customWidth="1"/>
    <col min="25" max="25" width="9.140625" style="111" customWidth="1"/>
    <col min="26" max="26" width="1.140625" style="3" customWidth="1"/>
    <col min="27" max="16384" width="9.85546875" style="3"/>
  </cols>
  <sheetData>
    <row r="1" spans="1:41" s="430" customFormat="1" ht="27" customHeight="1" x14ac:dyDescent="0.35">
      <c r="A1" s="9"/>
      <c r="B1" s="429" t="s">
        <v>0</v>
      </c>
      <c r="C1" s="758" t="str">
        <f>'Forma TEC-10'!$C$1</f>
        <v>JMASNCG-OP-LP-003-2024</v>
      </c>
      <c r="D1" s="758"/>
      <c r="E1" s="758"/>
      <c r="F1" s="758"/>
      <c r="G1" s="758"/>
      <c r="H1" s="758"/>
      <c r="I1" s="758"/>
      <c r="J1" s="758"/>
      <c r="K1" s="758"/>
      <c r="L1" s="758"/>
      <c r="M1" s="758"/>
      <c r="N1" s="758"/>
      <c r="O1" s="758"/>
      <c r="P1" s="758"/>
      <c r="Q1" s="758"/>
      <c r="R1" s="428"/>
      <c r="S1" s="501" t="s">
        <v>568</v>
      </c>
      <c r="T1" s="501"/>
      <c r="U1" s="501"/>
      <c r="V1" s="501"/>
      <c r="W1" s="501"/>
      <c r="X1" s="501"/>
      <c r="Y1" s="501"/>
      <c r="Z1" s="501"/>
    </row>
    <row r="2" spans="1:41" ht="27.6" customHeight="1" x14ac:dyDescent="0.25">
      <c r="A2" s="112"/>
      <c r="B2" s="293" t="s">
        <v>1</v>
      </c>
      <c r="C2" s="728" t="str">
        <f>'Forma TEC-10'!$C$2</f>
        <v xml:space="preserve">CONSTRUCCIÓN 1ER ETAPA DEL 4TO LECHO DE SECADO EN LA PLANTA DE TRATAMIENTO DE AGUAS RESIDUALES
</v>
      </c>
      <c r="D2" s="728"/>
      <c r="E2" s="728"/>
      <c r="F2" s="728"/>
      <c r="G2" s="728"/>
      <c r="H2" s="728"/>
      <c r="I2" s="728"/>
      <c r="J2" s="728"/>
      <c r="K2" s="728"/>
      <c r="L2" s="728"/>
      <c r="M2" s="728"/>
      <c r="N2" s="728"/>
      <c r="O2" s="728"/>
      <c r="P2" s="728"/>
      <c r="Q2" s="728"/>
      <c r="R2" s="427"/>
      <c r="S2" s="651" t="s">
        <v>559</v>
      </c>
      <c r="T2" s="651"/>
      <c r="U2" s="651"/>
      <c r="V2" s="651"/>
      <c r="W2" s="651"/>
      <c r="X2" s="651"/>
      <c r="Y2" s="651"/>
      <c r="Z2" s="651"/>
    </row>
    <row r="3" spans="1:41" ht="21" customHeight="1" x14ac:dyDescent="0.25">
      <c r="A3" s="112"/>
      <c r="B3" s="293"/>
      <c r="C3" s="502">
        <f>'Forma TEC-10'!$C$3</f>
        <v>0</v>
      </c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427"/>
      <c r="S3" s="653"/>
      <c r="T3" s="653"/>
      <c r="U3" s="653"/>
      <c r="V3" s="653"/>
      <c r="W3" s="653"/>
      <c r="X3" s="653"/>
      <c r="Y3" s="653"/>
      <c r="Z3" s="653"/>
    </row>
    <row r="4" spans="1:41" ht="21" customHeight="1" x14ac:dyDescent="0.25">
      <c r="A4" s="112"/>
      <c r="B4" s="293" t="s">
        <v>3</v>
      </c>
      <c r="C4" s="502">
        <f>'Forma TEC-10'!$C$4</f>
        <v>0</v>
      </c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270"/>
      <c r="S4" s="337"/>
      <c r="T4" s="113"/>
      <c r="U4" s="729" t="s">
        <v>4</v>
      </c>
      <c r="V4" s="729"/>
      <c r="W4" s="114"/>
      <c r="X4" s="115" t="s">
        <v>316</v>
      </c>
      <c r="Y4" s="116"/>
      <c r="Z4" s="81"/>
    </row>
    <row r="5" spans="1:41" s="1" customFormat="1" ht="9" customHeight="1" x14ac:dyDescent="0.2">
      <c r="A5" s="11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58"/>
    </row>
    <row r="6" spans="1:41" s="1" customFormat="1" ht="9" customHeight="1" x14ac:dyDescent="0.2">
      <c r="A6" s="118"/>
      <c r="B6" s="117"/>
      <c r="C6" s="117"/>
      <c r="D6" s="117"/>
      <c r="E6" s="117"/>
      <c r="H6" s="9"/>
    </row>
    <row r="7" spans="1:41" ht="21" customHeight="1" thickBot="1" x14ac:dyDescent="0.3">
      <c r="A7" s="735" t="s">
        <v>560</v>
      </c>
      <c r="B7" s="735"/>
      <c r="C7" s="735"/>
      <c r="D7" s="735"/>
      <c r="E7" s="735"/>
      <c r="F7" s="736" t="s">
        <v>561</v>
      </c>
      <c r="G7" s="737"/>
      <c r="H7" s="737"/>
      <c r="I7" s="737"/>
      <c r="J7" s="737"/>
      <c r="K7" s="737"/>
      <c r="L7" s="737"/>
      <c r="M7" s="737"/>
      <c r="N7" s="737"/>
      <c r="O7" s="737"/>
      <c r="P7" s="737"/>
      <c r="Q7" s="737"/>
      <c r="R7" s="737"/>
      <c r="S7" s="737"/>
      <c r="T7" s="737"/>
      <c r="U7" s="737"/>
      <c r="V7" s="737"/>
      <c r="W7" s="737"/>
      <c r="X7" s="737"/>
      <c r="Y7" s="737"/>
      <c r="Z7" s="737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</row>
    <row r="8" spans="1:41" ht="16.5" customHeight="1" x14ac:dyDescent="0.25">
      <c r="A8" s="735"/>
      <c r="B8" s="735"/>
      <c r="C8" s="735"/>
      <c r="D8" s="735"/>
      <c r="E8" s="735"/>
      <c r="F8" s="357" t="s">
        <v>337</v>
      </c>
      <c r="G8" s="358"/>
      <c r="H8" s="357" t="s">
        <v>337</v>
      </c>
      <c r="I8" s="358"/>
      <c r="J8" s="357" t="s">
        <v>337</v>
      </c>
      <c r="K8" s="359"/>
      <c r="L8" s="360"/>
      <c r="M8" s="357" t="s">
        <v>337</v>
      </c>
      <c r="N8" s="359"/>
      <c r="O8" s="360"/>
      <c r="P8" s="357" t="s">
        <v>337</v>
      </c>
      <c r="Q8" s="361"/>
      <c r="R8" s="358"/>
      <c r="S8" s="357" t="s">
        <v>337</v>
      </c>
      <c r="T8" s="361"/>
      <c r="U8" s="358"/>
      <c r="V8" s="357" t="s">
        <v>337</v>
      </c>
      <c r="W8" s="358"/>
      <c r="X8" s="357" t="s">
        <v>337</v>
      </c>
      <c r="Y8" s="359"/>
      <c r="Z8" s="361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</row>
    <row r="9" spans="1:41" ht="16.5" customHeight="1" thickBot="1" x14ac:dyDescent="0.3">
      <c r="A9" s="735"/>
      <c r="B9" s="735"/>
      <c r="C9" s="735"/>
      <c r="D9" s="735"/>
      <c r="E9" s="735"/>
      <c r="F9" s="362" t="s">
        <v>338</v>
      </c>
      <c r="G9" s="363"/>
      <c r="H9" s="362" t="s">
        <v>338</v>
      </c>
      <c r="I9" s="363"/>
      <c r="J9" s="362" t="s">
        <v>338</v>
      </c>
      <c r="K9" s="364"/>
      <c r="L9" s="365"/>
      <c r="M9" s="362" t="s">
        <v>338</v>
      </c>
      <c r="N9" s="364"/>
      <c r="O9" s="365"/>
      <c r="P9" s="362" t="s">
        <v>338</v>
      </c>
      <c r="Q9" s="366"/>
      <c r="R9" s="363"/>
      <c r="S9" s="362" t="s">
        <v>338</v>
      </c>
      <c r="T9" s="366"/>
      <c r="U9" s="363"/>
      <c r="V9" s="362" t="s">
        <v>338</v>
      </c>
      <c r="W9" s="363"/>
      <c r="X9" s="362" t="s">
        <v>338</v>
      </c>
      <c r="Y9" s="364"/>
      <c r="Z9" s="366"/>
    </row>
    <row r="10" spans="1:41" s="121" customFormat="1" ht="30" customHeight="1" x14ac:dyDescent="0.2">
      <c r="A10" s="341"/>
      <c r="B10" s="730" t="s">
        <v>557</v>
      </c>
      <c r="C10" s="730"/>
      <c r="D10" s="730"/>
      <c r="E10" s="731"/>
      <c r="F10" s="732"/>
      <c r="G10" s="733"/>
      <c r="H10" s="732"/>
      <c r="I10" s="733"/>
      <c r="J10" s="734"/>
      <c r="K10" s="734"/>
      <c r="L10" s="733"/>
      <c r="M10" s="734"/>
      <c r="N10" s="734"/>
      <c r="O10" s="733"/>
      <c r="P10" s="732"/>
      <c r="Q10" s="734"/>
      <c r="R10" s="733"/>
      <c r="S10" s="732"/>
      <c r="T10" s="734"/>
      <c r="U10" s="733"/>
      <c r="V10" s="732"/>
      <c r="W10" s="733"/>
      <c r="X10" s="732"/>
      <c r="Y10" s="734"/>
      <c r="Z10" s="734"/>
    </row>
    <row r="11" spans="1:41" s="121" customFormat="1" ht="30" hidden="1" customHeight="1" x14ac:dyDescent="0.2">
      <c r="A11" s="342"/>
      <c r="B11" s="726" t="s">
        <v>339</v>
      </c>
      <c r="C11" s="726"/>
      <c r="D11" s="726"/>
      <c r="E11" s="727"/>
      <c r="F11" s="710"/>
      <c r="G11" s="715"/>
      <c r="H11" s="710"/>
      <c r="I11" s="715"/>
      <c r="J11" s="711"/>
      <c r="K11" s="711"/>
      <c r="L11" s="715"/>
      <c r="M11" s="711"/>
      <c r="N11" s="711"/>
      <c r="O11" s="715"/>
      <c r="P11" s="710"/>
      <c r="Q11" s="711"/>
      <c r="R11" s="715"/>
      <c r="S11" s="710"/>
      <c r="T11" s="711"/>
      <c r="U11" s="715"/>
      <c r="V11" s="710"/>
      <c r="W11" s="715"/>
      <c r="X11" s="710"/>
      <c r="Y11" s="711"/>
      <c r="Z11" s="711"/>
    </row>
    <row r="12" spans="1:41" s="121" customFormat="1" ht="30" customHeight="1" x14ac:dyDescent="0.2">
      <c r="A12" s="342"/>
      <c r="B12" s="726" t="s">
        <v>340</v>
      </c>
      <c r="C12" s="726"/>
      <c r="D12" s="726"/>
      <c r="E12" s="727"/>
      <c r="F12" s="710"/>
      <c r="G12" s="715"/>
      <c r="H12" s="710"/>
      <c r="I12" s="715"/>
      <c r="J12" s="711"/>
      <c r="K12" s="711"/>
      <c r="L12" s="715"/>
      <c r="M12" s="711"/>
      <c r="N12" s="711"/>
      <c r="O12" s="715"/>
      <c r="P12" s="710"/>
      <c r="Q12" s="711"/>
      <c r="R12" s="715"/>
      <c r="S12" s="710"/>
      <c r="T12" s="711"/>
      <c r="U12" s="715"/>
      <c r="V12" s="710"/>
      <c r="W12" s="715"/>
      <c r="X12" s="710"/>
      <c r="Y12" s="711"/>
      <c r="Z12" s="711"/>
    </row>
    <row r="13" spans="1:41" s="121" customFormat="1" ht="30" customHeight="1" x14ac:dyDescent="0.2">
      <c r="A13" s="342"/>
      <c r="B13" s="726" t="s">
        <v>597</v>
      </c>
      <c r="C13" s="726"/>
      <c r="D13" s="726"/>
      <c r="E13" s="727"/>
      <c r="F13" s="710"/>
      <c r="G13" s="715"/>
      <c r="H13" s="710"/>
      <c r="I13" s="715"/>
      <c r="J13" s="711"/>
      <c r="K13" s="711"/>
      <c r="L13" s="715"/>
      <c r="M13" s="711"/>
      <c r="N13" s="711"/>
      <c r="O13" s="715"/>
      <c r="P13" s="710"/>
      <c r="Q13" s="711"/>
      <c r="R13" s="715"/>
      <c r="S13" s="710"/>
      <c r="T13" s="711"/>
      <c r="U13" s="715"/>
      <c r="V13" s="710"/>
      <c r="W13" s="715"/>
      <c r="X13" s="710"/>
      <c r="Y13" s="711"/>
      <c r="Z13" s="711"/>
    </row>
    <row r="14" spans="1:41" s="121" customFormat="1" ht="30" customHeight="1" x14ac:dyDescent="0.2">
      <c r="A14" s="342"/>
      <c r="B14" s="726" t="s">
        <v>341</v>
      </c>
      <c r="C14" s="726"/>
      <c r="D14" s="726"/>
      <c r="E14" s="727"/>
      <c r="F14" s="710"/>
      <c r="G14" s="715"/>
      <c r="H14" s="710"/>
      <c r="I14" s="715"/>
      <c r="J14" s="711"/>
      <c r="K14" s="711"/>
      <c r="L14" s="715"/>
      <c r="M14" s="711"/>
      <c r="N14" s="711"/>
      <c r="O14" s="715"/>
      <c r="P14" s="710"/>
      <c r="Q14" s="711"/>
      <c r="R14" s="715"/>
      <c r="S14" s="710"/>
      <c r="T14" s="711"/>
      <c r="U14" s="715"/>
      <c r="V14" s="710"/>
      <c r="W14" s="715"/>
      <c r="X14" s="710"/>
      <c r="Y14" s="711"/>
      <c r="Z14" s="711"/>
    </row>
    <row r="15" spans="1:41" s="121" customFormat="1" ht="30" customHeight="1" x14ac:dyDescent="0.2">
      <c r="A15" s="342"/>
      <c r="B15" s="726" t="s">
        <v>342</v>
      </c>
      <c r="C15" s="726"/>
      <c r="D15" s="726"/>
      <c r="E15" s="727"/>
      <c r="F15" s="710"/>
      <c r="G15" s="715"/>
      <c r="H15" s="710"/>
      <c r="I15" s="715"/>
      <c r="J15" s="711"/>
      <c r="K15" s="711"/>
      <c r="L15" s="715"/>
      <c r="M15" s="711"/>
      <c r="N15" s="711"/>
      <c r="O15" s="715"/>
      <c r="P15" s="710"/>
      <c r="Q15" s="711"/>
      <c r="R15" s="715"/>
      <c r="S15" s="710"/>
      <c r="T15" s="711"/>
      <c r="U15" s="715"/>
      <c r="V15" s="710"/>
      <c r="W15" s="715"/>
      <c r="X15" s="710"/>
      <c r="Y15" s="711"/>
      <c r="Z15" s="711"/>
    </row>
    <row r="16" spans="1:41" s="121" customFormat="1" ht="30" hidden="1" customHeight="1" x14ac:dyDescent="0.2">
      <c r="A16" s="342"/>
      <c r="B16" s="726" t="s">
        <v>343</v>
      </c>
      <c r="C16" s="726"/>
      <c r="D16" s="726"/>
      <c r="E16" s="727"/>
      <c r="F16" s="710"/>
      <c r="G16" s="715"/>
      <c r="H16" s="710"/>
      <c r="I16" s="715"/>
      <c r="J16" s="711"/>
      <c r="K16" s="711"/>
      <c r="L16" s="715"/>
      <c r="M16" s="711"/>
      <c r="N16" s="711"/>
      <c r="O16" s="715"/>
      <c r="P16" s="710"/>
      <c r="Q16" s="711"/>
      <c r="R16" s="715"/>
      <c r="S16" s="710"/>
      <c r="T16" s="711"/>
      <c r="U16" s="715"/>
      <c r="V16" s="710"/>
      <c r="W16" s="715"/>
      <c r="X16" s="710"/>
      <c r="Y16" s="711"/>
      <c r="Z16" s="711"/>
    </row>
    <row r="17" spans="1:26" s="121" customFormat="1" ht="30" customHeight="1" x14ac:dyDescent="0.2">
      <c r="A17" s="342"/>
      <c r="B17" s="726" t="s">
        <v>344</v>
      </c>
      <c r="C17" s="726"/>
      <c r="D17" s="726"/>
      <c r="E17" s="727"/>
      <c r="F17" s="710"/>
      <c r="G17" s="715"/>
      <c r="H17" s="710"/>
      <c r="I17" s="715"/>
      <c r="J17" s="711"/>
      <c r="K17" s="711"/>
      <c r="L17" s="715"/>
      <c r="M17" s="711"/>
      <c r="N17" s="711"/>
      <c r="O17" s="715"/>
      <c r="P17" s="710"/>
      <c r="Q17" s="711"/>
      <c r="R17" s="715"/>
      <c r="S17" s="710"/>
      <c r="T17" s="711"/>
      <c r="U17" s="715"/>
      <c r="V17" s="710"/>
      <c r="W17" s="715"/>
      <c r="X17" s="710"/>
      <c r="Y17" s="711"/>
      <c r="Z17" s="711"/>
    </row>
    <row r="18" spans="1:26" s="121" customFormat="1" ht="30" customHeight="1" x14ac:dyDescent="0.2">
      <c r="A18" s="343"/>
      <c r="B18" s="721" t="s">
        <v>345</v>
      </c>
      <c r="C18" s="721"/>
      <c r="D18" s="721"/>
      <c r="E18" s="722"/>
      <c r="F18" s="723"/>
      <c r="G18" s="724"/>
      <c r="H18" s="723"/>
      <c r="I18" s="724"/>
      <c r="J18" s="725"/>
      <c r="K18" s="725"/>
      <c r="L18" s="724"/>
      <c r="M18" s="725"/>
      <c r="N18" s="725"/>
      <c r="O18" s="724"/>
      <c r="P18" s="723"/>
      <c r="Q18" s="725"/>
      <c r="R18" s="724"/>
      <c r="S18" s="723"/>
      <c r="T18" s="725"/>
      <c r="U18" s="724"/>
      <c r="V18" s="723"/>
      <c r="W18" s="724"/>
      <c r="X18" s="723"/>
      <c r="Y18" s="725"/>
      <c r="Z18" s="725"/>
    </row>
    <row r="19" spans="1:26" s="122" customFormat="1" ht="9" customHeight="1" x14ac:dyDescent="0.25">
      <c r="B19" s="334"/>
      <c r="C19" s="334"/>
      <c r="D19" s="334"/>
      <c r="E19" s="334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  <c r="Y19" s="335"/>
      <c r="Z19" s="336"/>
    </row>
    <row r="20" spans="1:26" s="121" customFormat="1" ht="21" customHeight="1" x14ac:dyDescent="0.25">
      <c r="A20" s="122"/>
      <c r="B20" s="716" t="s">
        <v>346</v>
      </c>
      <c r="C20" s="716"/>
      <c r="D20" s="716"/>
      <c r="E20" s="717"/>
      <c r="F20" s="718"/>
      <c r="G20" s="719"/>
      <c r="H20" s="718"/>
      <c r="I20" s="719"/>
      <c r="J20" s="720"/>
      <c r="K20" s="720"/>
      <c r="L20" s="719"/>
      <c r="M20" s="720"/>
      <c r="N20" s="720"/>
      <c r="O20" s="719"/>
      <c r="P20" s="718"/>
      <c r="Q20" s="720"/>
      <c r="R20" s="719"/>
      <c r="S20" s="718"/>
      <c r="T20" s="720"/>
      <c r="U20" s="719"/>
      <c r="V20" s="718"/>
      <c r="W20" s="719"/>
      <c r="X20" s="718"/>
      <c r="Y20" s="720"/>
      <c r="Z20" s="720"/>
    </row>
    <row r="21" spans="1:26" s="121" customFormat="1" ht="21" customHeight="1" x14ac:dyDescent="0.25">
      <c r="A21" s="342"/>
      <c r="B21" s="473" t="s">
        <v>347</v>
      </c>
      <c r="C21" s="473"/>
      <c r="D21" s="473"/>
      <c r="E21" s="484"/>
      <c r="F21" s="710"/>
      <c r="G21" s="715"/>
      <c r="H21" s="710"/>
      <c r="I21" s="715"/>
      <c r="J21" s="711"/>
      <c r="K21" s="711"/>
      <c r="L21" s="715"/>
      <c r="M21" s="711"/>
      <c r="N21" s="711"/>
      <c r="O21" s="715"/>
      <c r="P21" s="710"/>
      <c r="Q21" s="711"/>
      <c r="R21" s="715"/>
      <c r="S21" s="710"/>
      <c r="T21" s="711"/>
      <c r="U21" s="715"/>
      <c r="V21" s="710"/>
      <c r="W21" s="715"/>
      <c r="X21" s="710"/>
      <c r="Y21" s="711"/>
      <c r="Z21" s="711"/>
    </row>
    <row r="22" spans="1:26" s="121" customFormat="1" ht="21" customHeight="1" x14ac:dyDescent="0.25">
      <c r="A22" s="342"/>
      <c r="B22" s="473" t="s">
        <v>348</v>
      </c>
      <c r="C22" s="473"/>
      <c r="D22" s="473"/>
      <c r="E22" s="484"/>
      <c r="F22" s="710"/>
      <c r="G22" s="715"/>
      <c r="H22" s="710"/>
      <c r="I22" s="715"/>
      <c r="J22" s="711"/>
      <c r="K22" s="711"/>
      <c r="L22" s="715"/>
      <c r="M22" s="711"/>
      <c r="N22" s="711"/>
      <c r="O22" s="715"/>
      <c r="P22" s="710"/>
      <c r="Q22" s="711"/>
      <c r="R22" s="715"/>
      <c r="S22" s="710"/>
      <c r="T22" s="711"/>
      <c r="U22" s="715"/>
      <c r="V22" s="710"/>
      <c r="W22" s="715"/>
      <c r="X22" s="710"/>
      <c r="Y22" s="711"/>
      <c r="Z22" s="711"/>
    </row>
    <row r="23" spans="1:26" s="121" customFormat="1" ht="21" customHeight="1" x14ac:dyDescent="0.25">
      <c r="A23" s="342"/>
      <c r="B23" s="473" t="s">
        <v>349</v>
      </c>
      <c r="C23" s="473"/>
      <c r="D23" s="473"/>
      <c r="E23" s="484"/>
      <c r="F23" s="710"/>
      <c r="G23" s="715"/>
      <c r="H23" s="710"/>
      <c r="I23" s="715"/>
      <c r="J23" s="711"/>
      <c r="K23" s="711"/>
      <c r="L23" s="715"/>
      <c r="M23" s="711"/>
      <c r="N23" s="711"/>
      <c r="O23" s="715"/>
      <c r="P23" s="710"/>
      <c r="Q23" s="711"/>
      <c r="R23" s="715"/>
      <c r="S23" s="710"/>
      <c r="T23" s="711"/>
      <c r="U23" s="715"/>
      <c r="V23" s="710"/>
      <c r="W23" s="715"/>
      <c r="X23" s="710"/>
      <c r="Y23" s="711"/>
      <c r="Z23" s="711"/>
    </row>
    <row r="24" spans="1:26" s="121" customFormat="1" ht="21" customHeight="1" x14ac:dyDescent="0.25">
      <c r="A24" s="342"/>
      <c r="B24" s="473" t="s">
        <v>558</v>
      </c>
      <c r="C24" s="473"/>
      <c r="D24" s="473"/>
      <c r="E24" s="484"/>
      <c r="F24" s="712"/>
      <c r="G24" s="713"/>
      <c r="H24" s="712"/>
      <c r="I24" s="713"/>
      <c r="J24" s="714"/>
      <c r="K24" s="714"/>
      <c r="L24" s="713"/>
      <c r="M24" s="714"/>
      <c r="N24" s="714"/>
      <c r="O24" s="713"/>
      <c r="P24" s="712"/>
      <c r="Q24" s="714"/>
      <c r="R24" s="713"/>
      <c r="S24" s="712"/>
      <c r="T24" s="714"/>
      <c r="U24" s="713"/>
      <c r="V24" s="712"/>
      <c r="W24" s="713"/>
      <c r="X24" s="712"/>
      <c r="Y24" s="714"/>
      <c r="Z24" s="714"/>
    </row>
    <row r="25" spans="1:26" ht="9" customHeight="1" x14ac:dyDescent="0.2">
      <c r="A25" s="344"/>
      <c r="B25" s="344"/>
      <c r="C25" s="344"/>
      <c r="D25" s="344"/>
      <c r="E25" s="356"/>
      <c r="F25" s="345"/>
      <c r="G25" s="346"/>
      <c r="H25" s="345"/>
      <c r="I25" s="346"/>
      <c r="J25" s="345"/>
      <c r="K25" s="345"/>
      <c r="L25" s="346"/>
      <c r="M25" s="345"/>
      <c r="N25" s="345"/>
      <c r="O25" s="345"/>
      <c r="P25" s="345"/>
      <c r="Q25" s="345"/>
      <c r="R25" s="346"/>
      <c r="S25" s="347"/>
      <c r="T25" s="345"/>
      <c r="U25" s="346"/>
      <c r="V25" s="345"/>
      <c r="W25" s="346"/>
      <c r="X25" s="347"/>
      <c r="Y25" s="345"/>
      <c r="Z25" s="344"/>
    </row>
    <row r="26" spans="1:26" ht="9" customHeight="1" x14ac:dyDescent="0.2"/>
    <row r="27" spans="1:26" s="298" customFormat="1" ht="22.5" customHeight="1" x14ac:dyDescent="0.25">
      <c r="A27" s="348"/>
      <c r="B27" s="348"/>
      <c r="C27" s="348"/>
      <c r="D27" s="348" t="s">
        <v>24</v>
      </c>
      <c r="E27" s="348"/>
      <c r="F27" s="350"/>
      <c r="G27" s="348"/>
      <c r="H27" s="348"/>
      <c r="I27" s="348"/>
      <c r="J27" s="348"/>
      <c r="K27" s="348"/>
      <c r="L27" s="348"/>
      <c r="M27" s="348"/>
      <c r="N27" s="349"/>
      <c r="O27" s="348"/>
      <c r="P27" s="452" t="s">
        <v>16</v>
      </c>
      <c r="Q27" s="452"/>
      <c r="R27" s="452"/>
      <c r="S27" s="452"/>
      <c r="T27" s="452"/>
      <c r="U27" s="452"/>
      <c r="V27" s="452"/>
      <c r="W27" s="452"/>
      <c r="X27" s="452"/>
      <c r="Y27" s="452"/>
      <c r="Z27" s="301"/>
    </row>
    <row r="28" spans="1:26" s="298" customFormat="1" ht="17.25" customHeight="1" x14ac:dyDescent="0.25">
      <c r="A28" s="348"/>
      <c r="B28" s="348"/>
      <c r="C28" s="348"/>
      <c r="D28" s="351" t="s">
        <v>25</v>
      </c>
      <c r="E28" s="301" t="s">
        <v>598</v>
      </c>
      <c r="G28" s="301"/>
      <c r="H28" s="301"/>
      <c r="I28" s="301"/>
      <c r="J28" s="301"/>
      <c r="K28" s="301"/>
      <c r="L28" s="301"/>
      <c r="M28" s="301"/>
      <c r="N28" s="355"/>
      <c r="O28" s="301"/>
      <c r="P28" s="452"/>
      <c r="Q28" s="452"/>
      <c r="R28" s="452"/>
      <c r="S28" s="452"/>
      <c r="T28" s="452"/>
      <c r="U28" s="452"/>
      <c r="V28" s="452"/>
      <c r="W28" s="452"/>
      <c r="X28" s="452"/>
      <c r="Y28" s="452"/>
      <c r="Z28" s="301"/>
    </row>
    <row r="29" spans="1:26" s="298" customFormat="1" ht="17.25" customHeight="1" x14ac:dyDescent="0.25">
      <c r="A29" s="348"/>
      <c r="B29" s="348"/>
      <c r="C29" s="348"/>
      <c r="D29" s="351"/>
      <c r="E29" s="301" t="s">
        <v>599</v>
      </c>
      <c r="G29" s="301"/>
      <c r="H29" s="301"/>
      <c r="I29" s="301"/>
      <c r="J29" s="301"/>
      <c r="K29" s="301"/>
      <c r="L29" s="301"/>
      <c r="M29" s="301"/>
      <c r="N29" s="355"/>
      <c r="O29" s="301"/>
      <c r="P29" s="452"/>
      <c r="Q29" s="452"/>
      <c r="R29" s="452"/>
      <c r="S29" s="452"/>
      <c r="T29" s="452"/>
      <c r="U29" s="452"/>
      <c r="V29" s="452"/>
      <c r="W29" s="452"/>
      <c r="X29" s="452"/>
      <c r="Y29" s="452"/>
      <c r="Z29" s="301"/>
    </row>
    <row r="30" spans="1:26" s="298" customFormat="1" ht="17.25" customHeight="1" x14ac:dyDescent="0.25">
      <c r="A30" s="348"/>
      <c r="B30" s="348"/>
      <c r="C30" s="348"/>
      <c r="D30" s="351" t="s">
        <v>28</v>
      </c>
      <c r="E30" s="301" t="s">
        <v>600</v>
      </c>
      <c r="G30" s="301"/>
      <c r="H30" s="301"/>
      <c r="I30" s="301"/>
      <c r="J30" s="301"/>
      <c r="K30" s="301"/>
      <c r="L30" s="301"/>
      <c r="M30" s="301"/>
      <c r="N30" s="355"/>
      <c r="O30" s="301"/>
      <c r="P30" s="452"/>
      <c r="Q30" s="452"/>
      <c r="R30" s="452"/>
      <c r="S30" s="452"/>
      <c r="T30" s="452"/>
      <c r="U30" s="452"/>
      <c r="V30" s="452"/>
      <c r="W30" s="452"/>
      <c r="X30" s="452"/>
      <c r="Y30" s="452"/>
      <c r="Z30" s="301"/>
    </row>
    <row r="31" spans="1:26" s="298" customFormat="1" ht="17.25" customHeight="1" x14ac:dyDescent="0.25">
      <c r="A31" s="348"/>
      <c r="B31" s="348"/>
      <c r="C31" s="348"/>
      <c r="D31" s="352"/>
      <c r="E31" s="301" t="s">
        <v>601</v>
      </c>
      <c r="G31" s="301"/>
      <c r="H31" s="301"/>
      <c r="I31" s="301"/>
      <c r="J31" s="301"/>
      <c r="K31" s="301"/>
      <c r="L31" s="301"/>
      <c r="M31" s="301"/>
      <c r="N31" s="355"/>
      <c r="O31" s="301"/>
      <c r="P31" s="452"/>
      <c r="Q31" s="452"/>
      <c r="R31" s="452"/>
      <c r="S31" s="452"/>
      <c r="T31" s="452"/>
      <c r="U31" s="452"/>
      <c r="V31" s="452"/>
      <c r="W31" s="452"/>
      <c r="X31" s="452"/>
      <c r="Y31" s="452"/>
      <c r="Z31" s="301"/>
    </row>
    <row r="32" spans="1:26" s="298" customFormat="1" ht="17.25" customHeight="1" x14ac:dyDescent="0.25">
      <c r="A32" s="348"/>
      <c r="B32" s="348"/>
      <c r="C32" s="348"/>
      <c r="D32" s="352"/>
      <c r="E32" s="301" t="s">
        <v>602</v>
      </c>
      <c r="G32" s="301"/>
      <c r="H32" s="301"/>
      <c r="I32" s="301"/>
      <c r="J32" s="301"/>
      <c r="K32" s="301"/>
      <c r="L32" s="301"/>
      <c r="M32" s="301"/>
      <c r="N32" s="355"/>
      <c r="O32" s="301"/>
      <c r="P32" s="452"/>
      <c r="Q32" s="452"/>
      <c r="R32" s="452"/>
      <c r="S32" s="452"/>
      <c r="T32" s="452"/>
      <c r="U32" s="452"/>
      <c r="V32" s="452"/>
      <c r="W32" s="452"/>
      <c r="X32" s="452"/>
      <c r="Y32" s="452"/>
      <c r="Z32" s="301"/>
    </row>
    <row r="33" spans="1:26" s="298" customFormat="1" ht="17.25" customHeight="1" thickBot="1" x14ac:dyDescent="0.3">
      <c r="A33" s="348"/>
      <c r="B33" s="348"/>
      <c r="C33" s="348"/>
      <c r="D33" s="351" t="s">
        <v>350</v>
      </c>
      <c r="E33" s="301" t="s">
        <v>603</v>
      </c>
      <c r="G33" s="301"/>
      <c r="H33" s="301"/>
      <c r="I33" s="301"/>
      <c r="J33" s="301"/>
      <c r="K33" s="301"/>
      <c r="L33" s="301"/>
      <c r="M33" s="301"/>
      <c r="N33" s="355"/>
      <c r="O33" s="301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301"/>
    </row>
    <row r="34" spans="1:26" s="298" customFormat="1" ht="17.25" customHeight="1" x14ac:dyDescent="0.25">
      <c r="A34" s="348"/>
      <c r="B34" s="348"/>
      <c r="C34" s="348"/>
      <c r="D34" s="351"/>
      <c r="E34" s="301" t="s">
        <v>604</v>
      </c>
      <c r="G34" s="301"/>
      <c r="H34" s="301"/>
      <c r="I34" s="301"/>
      <c r="J34" s="301"/>
      <c r="K34" s="301"/>
      <c r="L34" s="301"/>
      <c r="M34" s="301"/>
      <c r="N34" s="355"/>
      <c r="O34" s="301"/>
      <c r="P34" s="475" t="s">
        <v>19</v>
      </c>
      <c r="Q34" s="475"/>
      <c r="R34" s="475"/>
      <c r="S34" s="475"/>
      <c r="T34" s="475"/>
      <c r="U34" s="475"/>
      <c r="V34" s="475"/>
      <c r="W34" s="475"/>
      <c r="X34" s="475"/>
      <c r="Y34" s="475"/>
      <c r="Z34" s="301"/>
    </row>
    <row r="35" spans="1:26" s="298" customFormat="1" ht="17.25" customHeight="1" x14ac:dyDescent="0.25">
      <c r="A35" s="348"/>
      <c r="B35" s="348"/>
      <c r="C35" s="348"/>
      <c r="E35" s="301" t="s">
        <v>605</v>
      </c>
      <c r="G35" s="301"/>
      <c r="H35" s="301"/>
      <c r="I35" s="301"/>
      <c r="J35" s="301"/>
      <c r="K35" s="301"/>
      <c r="L35" s="301"/>
      <c r="M35" s="301"/>
      <c r="N35" s="355"/>
      <c r="O35" s="301"/>
      <c r="P35" s="475" t="s">
        <v>20</v>
      </c>
      <c r="Q35" s="475"/>
      <c r="R35" s="475"/>
      <c r="S35" s="475"/>
      <c r="T35" s="475"/>
      <c r="U35" s="475"/>
      <c r="V35" s="475"/>
      <c r="W35" s="475"/>
      <c r="X35" s="475"/>
      <c r="Y35" s="475"/>
      <c r="Z35" s="301"/>
    </row>
    <row r="36" spans="1:26" s="298" customFormat="1" ht="9" customHeight="1" x14ac:dyDescent="0.25">
      <c r="A36" s="348"/>
      <c r="B36" s="348"/>
      <c r="C36" s="348"/>
      <c r="D36" s="301"/>
      <c r="E36" s="301"/>
      <c r="F36" s="297"/>
      <c r="G36" s="297"/>
      <c r="H36" s="353"/>
      <c r="I36" s="353"/>
      <c r="J36" s="301"/>
      <c r="K36" s="297"/>
      <c r="L36" s="301"/>
      <c r="M36" s="301"/>
      <c r="N36" s="355"/>
      <c r="O36" s="301"/>
      <c r="P36" s="301"/>
      <c r="Q36" s="301"/>
      <c r="R36" s="301"/>
      <c r="S36" s="301"/>
      <c r="T36" s="301"/>
      <c r="U36" s="301"/>
      <c r="V36" s="301"/>
      <c r="W36" s="354"/>
      <c r="X36" s="354"/>
      <c r="Y36" s="354"/>
      <c r="Z36" s="354"/>
    </row>
    <row r="38" spans="1:26" x14ac:dyDescent="0.2">
      <c r="C38" s="3" t="s">
        <v>31</v>
      </c>
    </row>
    <row r="39" spans="1:26" s="123" customFormat="1" x14ac:dyDescent="0.2">
      <c r="D39" s="124"/>
      <c r="E39" s="124"/>
    </row>
    <row r="40" spans="1:26" x14ac:dyDescent="0.2">
      <c r="F40" s="12"/>
      <c r="H40" s="12"/>
      <c r="P40" s="3"/>
      <c r="Q40" s="3"/>
    </row>
  </sheetData>
  <mergeCells count="139">
    <mergeCell ref="S2:Z3"/>
    <mergeCell ref="S1:Z1"/>
    <mergeCell ref="C4:Q4"/>
    <mergeCell ref="C3:Q3"/>
    <mergeCell ref="C2:Q2"/>
    <mergeCell ref="C1:Q1"/>
    <mergeCell ref="U4:V4"/>
    <mergeCell ref="B10:E10"/>
    <mergeCell ref="F10:G10"/>
    <mergeCell ref="H10:I10"/>
    <mergeCell ref="J10:L10"/>
    <mergeCell ref="M10:O10"/>
    <mergeCell ref="P10:R10"/>
    <mergeCell ref="S10:U10"/>
    <mergeCell ref="V10:W10"/>
    <mergeCell ref="A7:E9"/>
    <mergeCell ref="F7:Z7"/>
    <mergeCell ref="X10:Z10"/>
    <mergeCell ref="B11:E11"/>
    <mergeCell ref="F11:G11"/>
    <mergeCell ref="H11:I11"/>
    <mergeCell ref="J11:L11"/>
    <mergeCell ref="M11:O11"/>
    <mergeCell ref="P11:R11"/>
    <mergeCell ref="S11:U11"/>
    <mergeCell ref="V11:W11"/>
    <mergeCell ref="X11:Z11"/>
    <mergeCell ref="S12:U12"/>
    <mergeCell ref="V12:W12"/>
    <mergeCell ref="X12:Z12"/>
    <mergeCell ref="B13:E13"/>
    <mergeCell ref="F13:G13"/>
    <mergeCell ref="H13:I13"/>
    <mergeCell ref="J13:L13"/>
    <mergeCell ref="M13:O13"/>
    <mergeCell ref="P13:R13"/>
    <mergeCell ref="S13:U13"/>
    <mergeCell ref="B12:E12"/>
    <mergeCell ref="F12:G12"/>
    <mergeCell ref="H12:I12"/>
    <mergeCell ref="J12:L12"/>
    <mergeCell ref="M12:O12"/>
    <mergeCell ref="P12:R12"/>
    <mergeCell ref="V13:W13"/>
    <mergeCell ref="X13:Z13"/>
    <mergeCell ref="B14:E14"/>
    <mergeCell ref="F14:G14"/>
    <mergeCell ref="H14:I14"/>
    <mergeCell ref="J14:L14"/>
    <mergeCell ref="M14:O14"/>
    <mergeCell ref="P14:R14"/>
    <mergeCell ref="S14:U14"/>
    <mergeCell ref="V14:W14"/>
    <mergeCell ref="X14:Z14"/>
    <mergeCell ref="B15:E15"/>
    <mergeCell ref="F15:G15"/>
    <mergeCell ref="H15:I15"/>
    <mergeCell ref="J15:L15"/>
    <mergeCell ref="M15:O15"/>
    <mergeCell ref="P15:R15"/>
    <mergeCell ref="S15:U15"/>
    <mergeCell ref="V15:W15"/>
    <mergeCell ref="X15:Z15"/>
    <mergeCell ref="S16:U16"/>
    <mergeCell ref="V16:W16"/>
    <mergeCell ref="X16:Z16"/>
    <mergeCell ref="B17:E17"/>
    <mergeCell ref="F17:G17"/>
    <mergeCell ref="H17:I17"/>
    <mergeCell ref="J17:L17"/>
    <mergeCell ref="M17:O17"/>
    <mergeCell ref="P17:R17"/>
    <mergeCell ref="S17:U17"/>
    <mergeCell ref="B16:E16"/>
    <mergeCell ref="F16:G16"/>
    <mergeCell ref="H16:I16"/>
    <mergeCell ref="J16:L16"/>
    <mergeCell ref="M16:O16"/>
    <mergeCell ref="P16:R16"/>
    <mergeCell ref="V17:W17"/>
    <mergeCell ref="X17:Z17"/>
    <mergeCell ref="B18:E18"/>
    <mergeCell ref="F18:G18"/>
    <mergeCell ref="H18:I18"/>
    <mergeCell ref="J18:L18"/>
    <mergeCell ref="M18:O18"/>
    <mergeCell ref="P18:R18"/>
    <mergeCell ref="S18:U18"/>
    <mergeCell ref="V18:W18"/>
    <mergeCell ref="X18:Z18"/>
    <mergeCell ref="B20:E20"/>
    <mergeCell ref="F20:G20"/>
    <mergeCell ref="H20:I20"/>
    <mergeCell ref="J20:L20"/>
    <mergeCell ref="M20:O20"/>
    <mergeCell ref="P20:R20"/>
    <mergeCell ref="S20:U20"/>
    <mergeCell ref="V20:W20"/>
    <mergeCell ref="X20:Z20"/>
    <mergeCell ref="S21:U21"/>
    <mergeCell ref="V21:W21"/>
    <mergeCell ref="X21:Z21"/>
    <mergeCell ref="B22:E22"/>
    <mergeCell ref="F22:G22"/>
    <mergeCell ref="H22:I22"/>
    <mergeCell ref="J22:L22"/>
    <mergeCell ref="M22:O22"/>
    <mergeCell ref="P22:R22"/>
    <mergeCell ref="S22:U22"/>
    <mergeCell ref="B21:E21"/>
    <mergeCell ref="F21:G21"/>
    <mergeCell ref="H21:I21"/>
    <mergeCell ref="J21:L21"/>
    <mergeCell ref="M21:O21"/>
    <mergeCell ref="P21:R21"/>
    <mergeCell ref="V22:W22"/>
    <mergeCell ref="X22:Z22"/>
    <mergeCell ref="P28:Y33"/>
    <mergeCell ref="P34:Y34"/>
    <mergeCell ref="P35:Y35"/>
    <mergeCell ref="X23:Z23"/>
    <mergeCell ref="B24:E24"/>
    <mergeCell ref="F24:G24"/>
    <mergeCell ref="H24:I24"/>
    <mergeCell ref="J24:L24"/>
    <mergeCell ref="M24:O24"/>
    <mergeCell ref="P24:R24"/>
    <mergeCell ref="S24:U24"/>
    <mergeCell ref="V24:W24"/>
    <mergeCell ref="X24:Z24"/>
    <mergeCell ref="B23:E23"/>
    <mergeCell ref="F23:G23"/>
    <mergeCell ref="H23:I23"/>
    <mergeCell ref="J23:L23"/>
    <mergeCell ref="M23:O23"/>
    <mergeCell ref="P23:R23"/>
    <mergeCell ref="S23:U23"/>
    <mergeCell ref="V23:W23"/>
    <mergeCell ref="P27:Y27"/>
  </mergeCells>
  <conditionalFormatting sqref="R4:S4 C1:C4">
    <cfRule type="cellIs" dxfId="2" priority="2" operator="equal">
      <formula>0</formula>
    </cfRule>
  </conditionalFormatting>
  <pageMargins left="0.39370078740157483" right="0.39370078740157483" top="0.39370078740157483" bottom="0.39370078740157483" header="0.19685039370078741" footer="0.27559055118110237"/>
  <pageSetup scale="84" fitToWidth="0" orientation="landscape" r:id="rId1"/>
  <headerFooter alignWithMargins="0">
    <oddFooter xml:space="preserve">&amp;C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Z214"/>
  <sheetViews>
    <sheetView tabSelected="1" view="pageBreakPreview" zoomScale="60" zoomScaleNormal="90" workbookViewId="0">
      <selection activeCell="U28" sqref="U28"/>
    </sheetView>
  </sheetViews>
  <sheetFormatPr baseColWidth="10" defaultColWidth="11.42578125" defaultRowHeight="12.75" x14ac:dyDescent="0.2"/>
  <cols>
    <col min="1" max="1" width="4.7109375" style="15" customWidth="1"/>
    <col min="2" max="2" width="9.7109375" style="12" customWidth="1"/>
    <col min="3" max="3" width="4.7109375" style="12" customWidth="1"/>
    <col min="4" max="4" width="13.7109375" style="12" customWidth="1"/>
    <col min="5" max="5" width="62.7109375" style="12" customWidth="1"/>
    <col min="6" max="6" width="11.7109375" style="12" customWidth="1"/>
    <col min="7" max="7" width="7" style="12" customWidth="1"/>
    <col min="8" max="8" width="31.7109375" style="12" customWidth="1"/>
    <col min="9" max="9" width="14.7109375" style="12" customWidth="1"/>
    <col min="10" max="10" width="8" style="12" customWidth="1"/>
    <col min="11" max="11" width="15.140625" style="12" customWidth="1"/>
    <col min="12" max="12" width="7.85546875" style="12" customWidth="1"/>
    <col min="13" max="13" width="3.7109375" style="12" customWidth="1"/>
    <col min="14" max="14" width="7.85546875" style="12" customWidth="1"/>
    <col min="15" max="15" width="0.42578125" style="12" customWidth="1"/>
    <col min="16" max="16384" width="11.42578125" style="12"/>
  </cols>
  <sheetData>
    <row r="1" spans="1:52" ht="6" customHeight="1" x14ac:dyDescent="0.2">
      <c r="B1" s="15"/>
      <c r="C1" s="15"/>
      <c r="D1" s="15"/>
      <c r="E1" s="15"/>
      <c r="F1" s="15"/>
      <c r="G1" s="15"/>
      <c r="H1" s="101"/>
      <c r="I1" s="15"/>
      <c r="J1" s="15"/>
      <c r="K1" s="15"/>
      <c r="L1" s="15"/>
      <c r="M1" s="15"/>
      <c r="N1" s="15"/>
    </row>
    <row r="2" spans="1:52" s="59" customFormat="1" ht="27" customHeight="1" x14ac:dyDescent="0.3">
      <c r="A2" s="62"/>
      <c r="B2" s="60"/>
      <c r="C2" s="60"/>
      <c r="D2" s="520" t="s">
        <v>609</v>
      </c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520"/>
      <c r="V2" s="520"/>
      <c r="W2" s="520"/>
      <c r="X2" s="520"/>
      <c r="Y2" s="520"/>
      <c r="Z2" s="520"/>
      <c r="AA2" s="520"/>
      <c r="AB2" s="520"/>
      <c r="AC2" s="520"/>
      <c r="AD2" s="520"/>
      <c r="AE2" s="520"/>
      <c r="AF2" s="520"/>
      <c r="AG2" s="520"/>
      <c r="AH2" s="520"/>
      <c r="AI2" s="520"/>
      <c r="AJ2" s="520"/>
      <c r="AK2" s="520"/>
      <c r="AL2" s="520"/>
      <c r="AM2" s="520"/>
      <c r="AN2" s="520"/>
      <c r="AO2" s="520"/>
      <c r="AP2" s="520"/>
      <c r="AQ2" s="520"/>
      <c r="AR2" s="520"/>
      <c r="AS2" s="520"/>
      <c r="AT2" s="520"/>
      <c r="AU2" s="520"/>
      <c r="AV2" s="520"/>
      <c r="AW2" s="520"/>
      <c r="AX2" s="520"/>
      <c r="AY2" s="520"/>
      <c r="AZ2" s="520"/>
    </row>
    <row r="3" spans="1:52" s="59" customFormat="1" ht="38.25" customHeight="1" x14ac:dyDescent="0.25">
      <c r="A3" s="62"/>
      <c r="B3" s="63"/>
      <c r="C3" s="63"/>
      <c r="D3" s="333" t="s">
        <v>313</v>
      </c>
      <c r="E3" s="759" t="str">
        <f>'Forma TEC-10'!$C$1</f>
        <v>JMASNCG-OP-LP-003-2024</v>
      </c>
      <c r="F3" s="759"/>
      <c r="G3" s="759"/>
      <c r="H3" s="760"/>
      <c r="I3" s="651" t="s">
        <v>331</v>
      </c>
      <c r="J3" s="651"/>
      <c r="K3" s="651"/>
      <c r="L3" s="651"/>
      <c r="M3" s="651"/>
      <c r="N3" s="651"/>
    </row>
    <row r="4" spans="1:52" s="59" customFormat="1" ht="55.5" customHeight="1" x14ac:dyDescent="0.25">
      <c r="A4" s="62"/>
      <c r="B4" s="60"/>
      <c r="C4" s="60"/>
      <c r="D4" s="333" t="s">
        <v>1</v>
      </c>
      <c r="E4" s="649" t="str">
        <f>'Forma TEC-10'!$C$2</f>
        <v xml:space="preserve">CONSTRUCCIÓN 1ER ETAPA DEL 4TO LECHO DE SECADO EN LA PLANTA DE TRATAMIENTO DE AGUAS RESIDUALES
</v>
      </c>
      <c r="F4" s="649"/>
      <c r="G4" s="649"/>
      <c r="H4" s="650"/>
      <c r="I4" s="652"/>
      <c r="J4" s="652"/>
      <c r="K4" s="652"/>
      <c r="L4" s="652"/>
      <c r="M4" s="652"/>
      <c r="N4" s="652"/>
    </row>
    <row r="5" spans="1:52" s="59" customFormat="1" ht="20.25" customHeight="1" x14ac:dyDescent="0.25">
      <c r="A5" s="62"/>
      <c r="B5" s="60"/>
      <c r="C5" s="60"/>
      <c r="D5" s="333"/>
      <c r="E5" s="649">
        <f>'Forma TEC-10'!$C$3</f>
        <v>0</v>
      </c>
      <c r="F5" s="649"/>
      <c r="G5" s="649"/>
      <c r="H5" s="650"/>
      <c r="I5" s="653"/>
      <c r="J5" s="653"/>
      <c r="K5" s="653"/>
      <c r="L5" s="653"/>
      <c r="M5" s="653"/>
      <c r="N5" s="653"/>
    </row>
    <row r="6" spans="1:52" s="59" customFormat="1" ht="20.25" customHeight="1" x14ac:dyDescent="0.25">
      <c r="A6" s="62"/>
      <c r="B6" s="63"/>
      <c r="C6" s="63"/>
      <c r="D6" s="333"/>
      <c r="E6" s="649">
        <f>'Forma TEC-10'!$C$4</f>
        <v>0</v>
      </c>
      <c r="F6" s="649"/>
      <c r="G6" s="649"/>
      <c r="H6" s="650"/>
      <c r="I6" s="103"/>
      <c r="J6" s="103"/>
      <c r="K6" s="65" t="s">
        <v>315</v>
      </c>
      <c r="L6" s="66">
        <v>1</v>
      </c>
      <c r="M6" s="104" t="s">
        <v>316</v>
      </c>
      <c r="N6" s="66">
        <v>5</v>
      </c>
    </row>
    <row r="7" spans="1:52" ht="6" customHeight="1" x14ac:dyDescent="0.2">
      <c r="B7" s="15"/>
      <c r="C7" s="15"/>
      <c r="D7" s="15"/>
      <c r="E7" s="15"/>
      <c r="F7" s="15"/>
      <c r="G7" s="15"/>
      <c r="H7" s="101"/>
      <c r="I7" s="15"/>
      <c r="J7" s="15"/>
      <c r="K7" s="15"/>
      <c r="L7" s="15"/>
      <c r="M7" s="15"/>
      <c r="N7" s="15"/>
    </row>
    <row r="8" spans="1:52" ht="9" customHeight="1" x14ac:dyDescent="0.2"/>
    <row r="9" spans="1:52" s="68" customFormat="1" ht="14.25" customHeight="1" x14ac:dyDescent="0.25">
      <c r="A9" s="655" t="s">
        <v>317</v>
      </c>
      <c r="B9" s="655"/>
      <c r="C9" s="655"/>
      <c r="D9" s="655"/>
      <c r="E9" s="656"/>
      <c r="F9" s="659" t="s">
        <v>318</v>
      </c>
      <c r="G9" s="659" t="s">
        <v>332</v>
      </c>
      <c r="H9" s="744" t="s">
        <v>333</v>
      </c>
      <c r="I9" s="655"/>
      <c r="J9" s="655"/>
      <c r="K9" s="656"/>
      <c r="L9" s="744" t="s">
        <v>293</v>
      </c>
      <c r="M9" s="655"/>
      <c r="N9" s="655"/>
    </row>
    <row r="10" spans="1:52" s="68" customFormat="1" ht="14.25" customHeight="1" x14ac:dyDescent="0.25">
      <c r="A10" s="657"/>
      <c r="B10" s="657"/>
      <c r="C10" s="657"/>
      <c r="D10" s="657"/>
      <c r="E10" s="658"/>
      <c r="F10" s="660"/>
      <c r="G10" s="660"/>
      <c r="H10" s="662"/>
      <c r="I10" s="657"/>
      <c r="J10" s="657"/>
      <c r="K10" s="658"/>
      <c r="L10" s="744"/>
      <c r="M10" s="655"/>
      <c r="N10" s="655"/>
    </row>
    <row r="11" spans="1:52" s="68" customFormat="1" ht="27" customHeight="1" thickBot="1" x14ac:dyDescent="0.3">
      <c r="A11" s="154" t="s">
        <v>321</v>
      </c>
      <c r="B11" s="155" t="s">
        <v>322</v>
      </c>
      <c r="C11" s="666" t="s">
        <v>323</v>
      </c>
      <c r="D11" s="667"/>
      <c r="E11" s="668"/>
      <c r="F11" s="661"/>
      <c r="G11" s="661"/>
      <c r="H11" s="672" t="s">
        <v>334</v>
      </c>
      <c r="I11" s="674"/>
      <c r="J11" s="673"/>
      <c r="K11" s="155" t="s">
        <v>335</v>
      </c>
      <c r="L11" s="666"/>
      <c r="M11" s="667"/>
      <c r="N11" s="667"/>
    </row>
    <row r="12" spans="1:52" ht="21.75" customHeight="1" x14ac:dyDescent="0.25">
      <c r="A12" s="190"/>
      <c r="B12" s="191"/>
      <c r="C12" s="192" t="s">
        <v>372</v>
      </c>
      <c r="D12" s="193"/>
      <c r="E12" s="193"/>
      <c r="F12" s="194"/>
      <c r="G12" s="195"/>
      <c r="H12" s="738"/>
      <c r="I12" s="739"/>
      <c r="J12" s="740"/>
      <c r="K12" s="70"/>
      <c r="L12" s="675"/>
      <c r="M12" s="677"/>
      <c r="N12" s="677"/>
    </row>
    <row r="13" spans="1:52" ht="21.75" customHeight="1" x14ac:dyDescent="0.25">
      <c r="A13" s="190"/>
      <c r="B13" s="131" t="s">
        <v>373</v>
      </c>
      <c r="C13" s="132" t="s">
        <v>374</v>
      </c>
      <c r="D13" s="132"/>
      <c r="E13" s="132"/>
      <c r="F13" s="196"/>
      <c r="G13" s="196"/>
      <c r="H13" s="741"/>
      <c r="I13" s="742"/>
      <c r="J13" s="743"/>
      <c r="K13" s="72"/>
      <c r="L13" s="669"/>
      <c r="M13" s="671"/>
      <c r="N13" s="671"/>
    </row>
    <row r="14" spans="1:52" ht="21.75" customHeight="1" x14ac:dyDescent="0.25">
      <c r="A14" s="197">
        <v>1</v>
      </c>
      <c r="B14" s="134" t="s">
        <v>375</v>
      </c>
      <c r="C14" s="133" t="s">
        <v>376</v>
      </c>
      <c r="D14" s="133"/>
      <c r="E14" s="133"/>
      <c r="F14" s="198">
        <v>200</v>
      </c>
      <c r="G14" s="199" t="s">
        <v>377</v>
      </c>
      <c r="H14" s="741"/>
      <c r="I14" s="742"/>
      <c r="J14" s="743"/>
      <c r="K14" s="72"/>
      <c r="L14" s="669"/>
      <c r="M14" s="671"/>
      <c r="N14" s="671"/>
    </row>
    <row r="15" spans="1:52" ht="21.75" customHeight="1" x14ac:dyDescent="0.25">
      <c r="A15" s="197"/>
      <c r="B15" s="131" t="s">
        <v>378</v>
      </c>
      <c r="C15" s="132" t="s">
        <v>379</v>
      </c>
      <c r="D15" s="132"/>
      <c r="E15" s="132"/>
      <c r="F15" s="194"/>
      <c r="G15" s="195"/>
      <c r="H15" s="741"/>
      <c r="I15" s="742"/>
      <c r="J15" s="743"/>
      <c r="K15" s="72"/>
      <c r="L15" s="669"/>
      <c r="M15" s="671"/>
      <c r="N15" s="671"/>
    </row>
    <row r="16" spans="1:52" ht="21.75" customHeight="1" x14ac:dyDescent="0.25">
      <c r="A16" s="197"/>
      <c r="B16" s="136" t="s">
        <v>380</v>
      </c>
      <c r="C16" s="133" t="s">
        <v>381</v>
      </c>
      <c r="D16" s="132"/>
      <c r="E16" s="132"/>
      <c r="F16" s="200"/>
      <c r="G16" s="200"/>
      <c r="H16" s="741"/>
      <c r="I16" s="742"/>
      <c r="J16" s="743"/>
      <c r="K16" s="72"/>
      <c r="L16" s="669"/>
      <c r="M16" s="671"/>
      <c r="N16" s="671"/>
    </row>
    <row r="17" spans="1:14" ht="21.75" customHeight="1" x14ac:dyDescent="0.25">
      <c r="A17" s="197"/>
      <c r="B17" s="134">
        <v>1</v>
      </c>
      <c r="C17" s="133" t="s">
        <v>382</v>
      </c>
      <c r="D17" s="133"/>
      <c r="E17" s="133"/>
      <c r="F17" s="200"/>
      <c r="G17" s="200"/>
      <c r="H17" s="741"/>
      <c r="I17" s="742"/>
      <c r="J17" s="743"/>
      <c r="K17" s="72"/>
      <c r="L17" s="669"/>
      <c r="M17" s="671"/>
      <c r="N17" s="671"/>
    </row>
    <row r="18" spans="1:14" ht="21.75" customHeight="1" x14ac:dyDescent="0.25">
      <c r="A18" s="197">
        <v>2</v>
      </c>
      <c r="B18" s="128" t="s">
        <v>383</v>
      </c>
      <c r="C18" s="133" t="s">
        <v>384</v>
      </c>
      <c r="D18" s="133"/>
      <c r="E18" s="133"/>
      <c r="F18" s="201">
        <v>400</v>
      </c>
      <c r="G18" s="202" t="s">
        <v>377</v>
      </c>
      <c r="H18" s="741"/>
      <c r="I18" s="742"/>
      <c r="J18" s="743"/>
      <c r="K18" s="72"/>
      <c r="L18" s="669"/>
      <c r="M18" s="671"/>
      <c r="N18" s="671"/>
    </row>
    <row r="19" spans="1:14" ht="21.75" customHeight="1" x14ac:dyDescent="0.25">
      <c r="A19" s="197"/>
      <c r="B19" s="131" t="s">
        <v>385</v>
      </c>
      <c r="C19" s="203" t="s">
        <v>386</v>
      </c>
      <c r="D19" s="203"/>
      <c r="E19" s="204"/>
      <c r="F19" s="205"/>
      <c r="G19" s="206"/>
      <c r="H19" s="741"/>
      <c r="I19" s="742"/>
      <c r="J19" s="743"/>
      <c r="K19" s="72"/>
      <c r="L19" s="669"/>
      <c r="M19" s="671"/>
      <c r="N19" s="671"/>
    </row>
    <row r="20" spans="1:14" ht="21.75" customHeight="1" x14ac:dyDescent="0.25">
      <c r="A20" s="197"/>
      <c r="B20" s="129" t="s">
        <v>380</v>
      </c>
      <c r="C20" s="207" t="s">
        <v>387</v>
      </c>
      <c r="D20" s="207"/>
      <c r="E20" s="208"/>
      <c r="F20" s="205"/>
      <c r="G20" s="206"/>
      <c r="H20" s="741"/>
      <c r="I20" s="742"/>
      <c r="J20" s="743"/>
      <c r="K20" s="72"/>
      <c r="L20" s="669"/>
      <c r="M20" s="671"/>
      <c r="N20" s="671"/>
    </row>
    <row r="21" spans="1:14" ht="21.75" customHeight="1" x14ac:dyDescent="0.25">
      <c r="A21" s="197">
        <v>3</v>
      </c>
      <c r="B21" s="152"/>
      <c r="C21" s="207" t="s">
        <v>388</v>
      </c>
      <c r="D21" s="207"/>
      <c r="E21" s="208"/>
      <c r="F21" s="205">
        <v>4000</v>
      </c>
      <c r="G21" s="206" t="s">
        <v>377</v>
      </c>
      <c r="H21" s="741"/>
      <c r="I21" s="742"/>
      <c r="J21" s="743"/>
      <c r="K21" s="72"/>
      <c r="L21" s="669"/>
      <c r="M21" s="671"/>
      <c r="N21" s="671"/>
    </row>
    <row r="22" spans="1:14" ht="21.75" customHeight="1" x14ac:dyDescent="0.25">
      <c r="A22" s="197"/>
      <c r="B22" s="131" t="s">
        <v>389</v>
      </c>
      <c r="C22" s="209" t="s">
        <v>390</v>
      </c>
      <c r="D22" s="209"/>
      <c r="E22" s="210"/>
      <c r="F22" s="211"/>
      <c r="G22" s="212"/>
      <c r="H22" s="741"/>
      <c r="I22" s="742"/>
      <c r="J22" s="743"/>
      <c r="K22" s="72"/>
      <c r="L22" s="669"/>
      <c r="M22" s="671"/>
      <c r="N22" s="671"/>
    </row>
    <row r="23" spans="1:14" ht="21.75" customHeight="1" x14ac:dyDescent="0.25">
      <c r="A23" s="197"/>
      <c r="B23" s="213" t="s">
        <v>380</v>
      </c>
      <c r="C23" s="214" t="s">
        <v>391</v>
      </c>
      <c r="D23" s="214"/>
      <c r="E23" s="214"/>
      <c r="F23" s="194"/>
      <c r="G23" s="212"/>
      <c r="H23" s="741"/>
      <c r="I23" s="742"/>
      <c r="J23" s="743"/>
      <c r="K23" s="72"/>
      <c r="L23" s="669"/>
      <c r="M23" s="671"/>
      <c r="N23" s="671"/>
    </row>
    <row r="24" spans="1:14" ht="21.75" customHeight="1" x14ac:dyDescent="0.25">
      <c r="A24" s="197">
        <v>4</v>
      </c>
      <c r="B24" s="213"/>
      <c r="C24" s="214" t="s">
        <v>392</v>
      </c>
      <c r="D24" s="214"/>
      <c r="E24" s="214"/>
      <c r="F24" s="194">
        <v>600</v>
      </c>
      <c r="G24" s="212" t="s">
        <v>377</v>
      </c>
      <c r="H24" s="741"/>
      <c r="I24" s="742"/>
      <c r="J24" s="743"/>
      <c r="K24" s="72"/>
      <c r="L24" s="669"/>
      <c r="M24" s="671"/>
      <c r="N24" s="671"/>
    </row>
    <row r="25" spans="1:14" ht="21.75" customHeight="1" x14ac:dyDescent="0.25">
      <c r="A25" s="197"/>
      <c r="B25" s="131" t="s">
        <v>393</v>
      </c>
      <c r="C25" s="209" t="s">
        <v>394</v>
      </c>
      <c r="D25" s="209"/>
      <c r="E25" s="210"/>
      <c r="F25" s="211"/>
      <c r="G25" s="212"/>
      <c r="H25" s="741"/>
      <c r="I25" s="742"/>
      <c r="J25" s="743"/>
      <c r="K25" s="72"/>
      <c r="L25" s="669"/>
      <c r="M25" s="671"/>
      <c r="N25" s="671"/>
    </row>
    <row r="26" spans="1:14" ht="21.75" customHeight="1" x14ac:dyDescent="0.25">
      <c r="A26" s="197"/>
      <c r="B26" s="134" t="s">
        <v>395</v>
      </c>
      <c r="C26" s="214" t="s">
        <v>396</v>
      </c>
      <c r="D26" s="209"/>
      <c r="E26" s="210"/>
      <c r="F26" s="211"/>
      <c r="G26" s="212"/>
      <c r="H26" s="741"/>
      <c r="I26" s="742"/>
      <c r="J26" s="743"/>
      <c r="K26" s="72"/>
      <c r="L26" s="669"/>
      <c r="M26" s="671"/>
      <c r="N26" s="671"/>
    </row>
    <row r="27" spans="1:14" ht="21.75" customHeight="1" x14ac:dyDescent="0.25">
      <c r="A27" s="197"/>
      <c r="B27" s="128"/>
      <c r="C27" s="214" t="s">
        <v>397</v>
      </c>
      <c r="D27" s="209"/>
      <c r="E27" s="210"/>
      <c r="F27" s="211"/>
      <c r="G27" s="212"/>
      <c r="H27" s="741"/>
      <c r="I27" s="742"/>
      <c r="J27" s="743"/>
      <c r="K27" s="72"/>
      <c r="L27" s="669"/>
      <c r="M27" s="671"/>
      <c r="N27" s="671"/>
    </row>
    <row r="28" spans="1:14" ht="21.75" customHeight="1" x14ac:dyDescent="0.25">
      <c r="A28" s="197">
        <v>5</v>
      </c>
      <c r="B28" s="128" t="s">
        <v>398</v>
      </c>
      <c r="C28" s="214" t="s">
        <v>399</v>
      </c>
      <c r="D28" s="214"/>
      <c r="E28" s="215"/>
      <c r="F28" s="211">
        <v>500</v>
      </c>
      <c r="G28" s="212" t="s">
        <v>377</v>
      </c>
      <c r="H28" s="741"/>
      <c r="I28" s="742"/>
      <c r="J28" s="743"/>
      <c r="K28" s="72"/>
      <c r="L28" s="669"/>
      <c r="M28" s="671"/>
      <c r="N28" s="671"/>
    </row>
    <row r="29" spans="1:14" ht="21.75" customHeight="1" x14ac:dyDescent="0.25">
      <c r="A29" s="197"/>
      <c r="B29" s="213" t="s">
        <v>400</v>
      </c>
      <c r="C29" s="214" t="s">
        <v>401</v>
      </c>
      <c r="D29" s="209"/>
      <c r="E29" s="210"/>
      <c r="F29" s="211"/>
      <c r="G29" s="212"/>
      <c r="H29" s="741"/>
      <c r="I29" s="742"/>
      <c r="J29" s="743"/>
      <c r="K29" s="72"/>
      <c r="L29" s="669"/>
      <c r="M29" s="671"/>
      <c r="N29" s="671"/>
    </row>
    <row r="30" spans="1:14" ht="21.75" customHeight="1" x14ac:dyDescent="0.25">
      <c r="A30" s="197"/>
      <c r="B30" s="213"/>
      <c r="C30" s="214" t="s">
        <v>402</v>
      </c>
      <c r="D30" s="209"/>
      <c r="E30" s="210"/>
      <c r="F30" s="211"/>
      <c r="G30" s="212"/>
      <c r="H30" s="741"/>
      <c r="I30" s="742"/>
      <c r="J30" s="743"/>
      <c r="K30" s="72"/>
      <c r="L30" s="669"/>
      <c r="M30" s="671"/>
      <c r="N30" s="671"/>
    </row>
    <row r="31" spans="1:14" ht="21.75" customHeight="1" x14ac:dyDescent="0.25">
      <c r="A31" s="197"/>
      <c r="B31" s="216" t="s">
        <v>403</v>
      </c>
      <c r="C31" s="214" t="s">
        <v>404</v>
      </c>
      <c r="D31" s="214"/>
      <c r="E31" s="215"/>
      <c r="F31" s="211"/>
      <c r="G31" s="212"/>
      <c r="H31" s="741"/>
      <c r="I31" s="742"/>
      <c r="J31" s="743"/>
      <c r="K31" s="72"/>
      <c r="L31" s="669"/>
      <c r="M31" s="671"/>
      <c r="N31" s="671"/>
    </row>
    <row r="32" spans="1:14" ht="21.75" customHeight="1" x14ac:dyDescent="0.25">
      <c r="A32" s="197">
        <v>6</v>
      </c>
      <c r="B32" s="216"/>
      <c r="C32" s="214" t="s">
        <v>405</v>
      </c>
      <c r="D32" s="214"/>
      <c r="E32" s="215"/>
      <c r="F32" s="211">
        <v>850</v>
      </c>
      <c r="G32" s="212" t="s">
        <v>377</v>
      </c>
      <c r="H32" s="741"/>
      <c r="I32" s="742"/>
      <c r="J32" s="743"/>
      <c r="K32" s="72"/>
      <c r="L32" s="669"/>
      <c r="M32" s="671"/>
      <c r="N32" s="671"/>
    </row>
    <row r="33" spans="1:14" ht="21.75" customHeight="1" x14ac:dyDescent="0.25">
      <c r="A33" s="197"/>
      <c r="B33" s="216" t="s">
        <v>406</v>
      </c>
      <c r="C33" s="214" t="s">
        <v>407</v>
      </c>
      <c r="D33" s="214"/>
      <c r="E33" s="215"/>
      <c r="F33" s="211"/>
      <c r="G33" s="212"/>
      <c r="H33" s="741"/>
      <c r="I33" s="742"/>
      <c r="J33" s="743"/>
      <c r="K33" s="72"/>
      <c r="L33" s="669"/>
      <c r="M33" s="671"/>
      <c r="N33" s="671"/>
    </row>
    <row r="34" spans="1:14" ht="21.75" customHeight="1" x14ac:dyDescent="0.25">
      <c r="A34" s="197">
        <v>7</v>
      </c>
      <c r="B34" s="216"/>
      <c r="C34" s="214" t="s">
        <v>408</v>
      </c>
      <c r="D34" s="214"/>
      <c r="E34" s="215"/>
      <c r="F34" s="211">
        <v>300</v>
      </c>
      <c r="G34" s="212" t="s">
        <v>377</v>
      </c>
      <c r="H34" s="741"/>
      <c r="I34" s="742"/>
      <c r="J34" s="743"/>
      <c r="K34" s="72"/>
      <c r="L34" s="669"/>
      <c r="M34" s="671"/>
      <c r="N34" s="671"/>
    </row>
    <row r="35" spans="1:14" ht="21.75" customHeight="1" x14ac:dyDescent="0.25">
      <c r="A35" s="197"/>
      <c r="B35" s="131" t="s">
        <v>409</v>
      </c>
      <c r="C35" s="209" t="s">
        <v>410</v>
      </c>
      <c r="D35" s="209"/>
      <c r="E35" s="210"/>
      <c r="F35" s="211"/>
      <c r="G35" s="212"/>
      <c r="H35" s="741"/>
      <c r="I35" s="742"/>
      <c r="J35" s="743"/>
      <c r="K35" s="72"/>
      <c r="L35" s="669"/>
      <c r="M35" s="671"/>
      <c r="N35" s="671"/>
    </row>
    <row r="36" spans="1:14" ht="21.75" customHeight="1" thickBot="1" x14ac:dyDescent="0.3">
      <c r="A36" s="197"/>
      <c r="B36" s="217" t="s">
        <v>411</v>
      </c>
      <c r="C36" s="214" t="s">
        <v>412</v>
      </c>
      <c r="D36" s="209"/>
      <c r="E36" s="210"/>
      <c r="F36" s="211"/>
      <c r="G36" s="212"/>
      <c r="H36" s="745"/>
      <c r="I36" s="746"/>
      <c r="J36" s="747"/>
      <c r="K36" s="105"/>
      <c r="L36" s="748"/>
      <c r="M36" s="749"/>
      <c r="N36" s="749"/>
    </row>
    <row r="37" spans="1:14" ht="25.5" customHeight="1" x14ac:dyDescent="0.25">
      <c r="A37" s="75"/>
      <c r="B37" s="76" t="s">
        <v>540</v>
      </c>
      <c r="C37" s="75"/>
      <c r="D37" s="75"/>
      <c r="E37" s="75"/>
      <c r="F37" s="75"/>
      <c r="G37" s="75"/>
      <c r="H37" s="75"/>
      <c r="I37" s="75"/>
      <c r="J37" s="75"/>
      <c r="K37" s="77" t="s">
        <v>326</v>
      </c>
      <c r="L37" s="750"/>
      <c r="M37" s="751"/>
      <c r="N37" s="751"/>
    </row>
    <row r="38" spans="1:14" ht="25.5" customHeight="1" thickBot="1" x14ac:dyDescent="0.3">
      <c r="D38" s="79"/>
      <c r="E38" s="79"/>
      <c r="K38" s="80" t="s">
        <v>327</v>
      </c>
      <c r="L38" s="752"/>
      <c r="M38" s="753"/>
      <c r="N38" s="753"/>
    </row>
    <row r="39" spans="1:14" ht="26.25" customHeight="1" thickBot="1" x14ac:dyDescent="0.3">
      <c r="D39" s="79"/>
      <c r="E39" s="79"/>
      <c r="K39" s="80"/>
      <c r="L39" s="106"/>
      <c r="M39" s="106"/>
      <c r="N39" s="106"/>
    </row>
    <row r="40" spans="1:14" ht="26.25" customHeight="1" x14ac:dyDescent="0.25">
      <c r="D40" s="79"/>
      <c r="E40" s="79"/>
      <c r="G40" s="695" t="s">
        <v>328</v>
      </c>
      <c r="H40" s="695"/>
      <c r="I40" s="695"/>
      <c r="K40" s="80"/>
      <c r="L40" s="106"/>
      <c r="M40" s="106"/>
      <c r="N40" s="106"/>
    </row>
    <row r="41" spans="1:14" ht="26.25" customHeight="1" x14ac:dyDescent="0.25">
      <c r="G41" s="682" t="s">
        <v>19</v>
      </c>
      <c r="H41" s="682"/>
      <c r="I41" s="682"/>
      <c r="J41" s="107"/>
      <c r="K41" s="81"/>
    </row>
    <row r="42" spans="1:14" ht="33" customHeight="1" x14ac:dyDescent="0.2">
      <c r="F42" s="84" t="s">
        <v>336</v>
      </c>
      <c r="J42" s="108"/>
      <c r="K42" s="109"/>
    </row>
    <row r="43" spans="1:14" ht="6" customHeight="1" x14ac:dyDescent="0.2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4" ht="6" customHeight="1" x14ac:dyDescent="0.2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1:14" s="59" customFormat="1" ht="27" customHeight="1" x14ac:dyDescent="0.25">
      <c r="A45" s="62"/>
      <c r="B45" s="60"/>
      <c r="C45" s="60"/>
      <c r="D45" s="127" t="s">
        <v>609</v>
      </c>
      <c r="E45" s="61"/>
      <c r="F45" s="62"/>
      <c r="G45" s="62"/>
      <c r="H45" s="102"/>
      <c r="I45" s="755" t="s">
        <v>569</v>
      </c>
      <c r="J45" s="755"/>
      <c r="K45" s="755"/>
      <c r="L45" s="755"/>
      <c r="M45" s="755"/>
      <c r="N45" s="755"/>
    </row>
    <row r="46" spans="1:14" s="59" customFormat="1" ht="35.25" customHeight="1" x14ac:dyDescent="0.25">
      <c r="A46" s="62"/>
      <c r="B46" s="63"/>
      <c r="C46" s="63"/>
      <c r="D46" s="333" t="s">
        <v>313</v>
      </c>
      <c r="E46" s="759" t="str">
        <f>E$3</f>
        <v>JMASNCG-OP-LP-003-2024</v>
      </c>
      <c r="F46" s="759"/>
      <c r="G46" s="759"/>
      <c r="H46" s="760"/>
      <c r="I46" s="651" t="s">
        <v>331</v>
      </c>
      <c r="J46" s="651"/>
      <c r="K46" s="651"/>
      <c r="L46" s="651"/>
      <c r="M46" s="651"/>
      <c r="N46" s="651"/>
    </row>
    <row r="47" spans="1:14" s="59" customFormat="1" ht="51.75" customHeight="1" x14ac:dyDescent="0.25">
      <c r="A47" s="62"/>
      <c r="B47" s="60"/>
      <c r="C47" s="60"/>
      <c r="D47" s="333" t="s">
        <v>1</v>
      </c>
      <c r="E47" s="649" t="str">
        <f>E$4</f>
        <v xml:space="preserve">CONSTRUCCIÓN 1ER ETAPA DEL 4TO LECHO DE SECADO EN LA PLANTA DE TRATAMIENTO DE AGUAS RESIDUALES
</v>
      </c>
      <c r="F47" s="649"/>
      <c r="G47" s="649"/>
      <c r="H47" s="650"/>
      <c r="I47" s="652"/>
      <c r="J47" s="652"/>
      <c r="K47" s="652"/>
      <c r="L47" s="652"/>
      <c r="M47" s="652"/>
      <c r="N47" s="652"/>
    </row>
    <row r="48" spans="1:14" s="59" customFormat="1" ht="31.9" customHeight="1" x14ac:dyDescent="0.25">
      <c r="A48" s="62"/>
      <c r="B48" s="60"/>
      <c r="C48" s="60"/>
      <c r="D48" s="333"/>
      <c r="E48" s="649">
        <f>E$5</f>
        <v>0</v>
      </c>
      <c r="F48" s="649"/>
      <c r="G48" s="649"/>
      <c r="H48" s="650"/>
      <c r="I48" s="653"/>
      <c r="J48" s="653"/>
      <c r="K48" s="653"/>
      <c r="L48" s="653"/>
      <c r="M48" s="653"/>
      <c r="N48" s="653"/>
    </row>
    <row r="49" spans="1:14" s="59" customFormat="1" ht="20.25" customHeight="1" x14ac:dyDescent="0.25">
      <c r="A49" s="62"/>
      <c r="B49" s="63"/>
      <c r="C49" s="63"/>
      <c r="D49" s="333"/>
      <c r="E49" s="649">
        <f>E$6</f>
        <v>0</v>
      </c>
      <c r="F49" s="649"/>
      <c r="G49" s="649"/>
      <c r="H49" s="650"/>
      <c r="I49" s="103"/>
      <c r="J49" s="103"/>
      <c r="K49" s="65" t="s">
        <v>315</v>
      </c>
      <c r="L49" s="66">
        <f>1+L6</f>
        <v>2</v>
      </c>
      <c r="M49" s="104" t="s">
        <v>316</v>
      </c>
      <c r="N49" s="66">
        <f>N6</f>
        <v>5</v>
      </c>
    </row>
    <row r="50" spans="1:14" ht="6" customHeight="1" x14ac:dyDescent="0.2">
      <c r="B50" s="15"/>
      <c r="C50" s="15"/>
      <c r="D50" s="15"/>
      <c r="E50" s="15"/>
      <c r="F50" s="15"/>
      <c r="G50" s="15"/>
      <c r="H50" s="101"/>
      <c r="I50" s="15"/>
      <c r="J50" s="15"/>
      <c r="K50" s="15"/>
      <c r="L50" s="15"/>
      <c r="M50" s="15"/>
      <c r="N50" s="15"/>
    </row>
    <row r="51" spans="1:14" ht="9" customHeight="1" x14ac:dyDescent="0.2"/>
    <row r="52" spans="1:14" s="68" customFormat="1" ht="14.25" customHeight="1" x14ac:dyDescent="0.25">
      <c r="A52" s="655" t="s">
        <v>317</v>
      </c>
      <c r="B52" s="655"/>
      <c r="C52" s="655"/>
      <c r="D52" s="655"/>
      <c r="E52" s="656"/>
      <c r="F52" s="659" t="s">
        <v>318</v>
      </c>
      <c r="G52" s="659" t="s">
        <v>332</v>
      </c>
      <c r="H52" s="744" t="s">
        <v>333</v>
      </c>
      <c r="I52" s="655"/>
      <c r="J52" s="655"/>
      <c r="K52" s="656"/>
      <c r="L52" s="744" t="s">
        <v>293</v>
      </c>
      <c r="M52" s="655"/>
      <c r="N52" s="655"/>
    </row>
    <row r="53" spans="1:14" s="68" customFormat="1" ht="14.25" customHeight="1" x14ac:dyDescent="0.25">
      <c r="A53" s="657"/>
      <c r="B53" s="657"/>
      <c r="C53" s="657"/>
      <c r="D53" s="657"/>
      <c r="E53" s="658"/>
      <c r="F53" s="660"/>
      <c r="G53" s="660"/>
      <c r="H53" s="662"/>
      <c r="I53" s="657"/>
      <c r="J53" s="657"/>
      <c r="K53" s="658"/>
      <c r="L53" s="744"/>
      <c r="M53" s="655"/>
      <c r="N53" s="655"/>
    </row>
    <row r="54" spans="1:14" s="68" customFormat="1" ht="27" customHeight="1" thickBot="1" x14ac:dyDescent="0.3">
      <c r="A54" s="154" t="s">
        <v>321</v>
      </c>
      <c r="B54" s="155" t="s">
        <v>322</v>
      </c>
      <c r="C54" s="666" t="s">
        <v>323</v>
      </c>
      <c r="D54" s="667"/>
      <c r="E54" s="668"/>
      <c r="F54" s="754"/>
      <c r="G54" s="754"/>
      <c r="H54" s="672" t="s">
        <v>334</v>
      </c>
      <c r="I54" s="674"/>
      <c r="J54" s="673"/>
      <c r="K54" s="155" t="s">
        <v>335</v>
      </c>
      <c r="L54" s="666"/>
      <c r="M54" s="667"/>
      <c r="N54" s="667"/>
    </row>
    <row r="55" spans="1:14" ht="21.75" customHeight="1" x14ac:dyDescent="0.25">
      <c r="A55" s="197"/>
      <c r="B55" s="213" t="s">
        <v>383</v>
      </c>
      <c r="C55" s="214" t="s">
        <v>413</v>
      </c>
      <c r="D55" s="209"/>
      <c r="E55" s="210"/>
      <c r="F55" s="211"/>
      <c r="G55" s="212"/>
      <c r="H55" s="738"/>
      <c r="I55" s="739"/>
      <c r="J55" s="740"/>
      <c r="K55" s="70"/>
      <c r="L55" s="675"/>
      <c r="M55" s="677"/>
      <c r="N55" s="677"/>
    </row>
    <row r="56" spans="1:14" ht="21.75" customHeight="1" x14ac:dyDescent="0.25">
      <c r="A56" s="197"/>
      <c r="B56" s="216" t="s">
        <v>414</v>
      </c>
      <c r="C56" s="214" t="s">
        <v>415</v>
      </c>
      <c r="D56" s="214"/>
      <c r="E56" s="215"/>
      <c r="F56" s="211"/>
      <c r="G56" s="212"/>
      <c r="H56" s="741"/>
      <c r="I56" s="742"/>
      <c r="J56" s="743"/>
      <c r="K56" s="72"/>
      <c r="L56" s="669"/>
      <c r="M56" s="671"/>
      <c r="N56" s="671"/>
    </row>
    <row r="57" spans="1:14" ht="21.75" customHeight="1" x14ac:dyDescent="0.25">
      <c r="A57" s="197">
        <v>8</v>
      </c>
      <c r="B57" s="216"/>
      <c r="C57" s="214" t="s">
        <v>416</v>
      </c>
      <c r="D57" s="214"/>
      <c r="E57" s="215"/>
      <c r="F57" s="211">
        <v>700</v>
      </c>
      <c r="G57" s="212" t="s">
        <v>377</v>
      </c>
      <c r="H57" s="741"/>
      <c r="I57" s="742"/>
      <c r="J57" s="743"/>
      <c r="K57" s="72"/>
      <c r="L57" s="669"/>
      <c r="M57" s="671"/>
      <c r="N57" s="671"/>
    </row>
    <row r="58" spans="1:14" ht="21.75" customHeight="1" x14ac:dyDescent="0.25">
      <c r="A58" s="197"/>
      <c r="B58" s="216" t="s">
        <v>403</v>
      </c>
      <c r="C58" s="214" t="s">
        <v>417</v>
      </c>
      <c r="D58" s="214"/>
      <c r="E58" s="215"/>
      <c r="F58" s="211"/>
      <c r="G58" s="212"/>
      <c r="H58" s="741"/>
      <c r="I58" s="742"/>
      <c r="J58" s="743"/>
      <c r="K58" s="72"/>
      <c r="L58" s="669"/>
      <c r="M58" s="671"/>
      <c r="N58" s="671"/>
    </row>
    <row r="59" spans="1:14" ht="21.75" customHeight="1" x14ac:dyDescent="0.25">
      <c r="A59" s="197">
        <v>9</v>
      </c>
      <c r="B59" s="216"/>
      <c r="C59" s="214" t="s">
        <v>418</v>
      </c>
      <c r="D59" s="214"/>
      <c r="E59" s="214"/>
      <c r="F59" s="194">
        <v>200</v>
      </c>
      <c r="G59" s="212" t="s">
        <v>377</v>
      </c>
      <c r="H59" s="741"/>
      <c r="I59" s="742"/>
      <c r="J59" s="743"/>
      <c r="K59" s="72"/>
      <c r="L59" s="669"/>
      <c r="M59" s="671"/>
      <c r="N59" s="671"/>
    </row>
    <row r="60" spans="1:14" ht="21.75" customHeight="1" x14ac:dyDescent="0.25">
      <c r="A60" s="197"/>
      <c r="B60" s="191"/>
      <c r="C60" s="192" t="s">
        <v>419</v>
      </c>
      <c r="D60" s="193"/>
      <c r="E60" s="193"/>
      <c r="F60" s="194"/>
      <c r="G60" s="195"/>
      <c r="H60" s="741"/>
      <c r="I60" s="742"/>
      <c r="J60" s="743"/>
      <c r="K60" s="72"/>
      <c r="L60" s="669"/>
      <c r="M60" s="671"/>
      <c r="N60" s="671"/>
    </row>
    <row r="61" spans="1:14" ht="21.75" customHeight="1" x14ac:dyDescent="0.25">
      <c r="A61" s="197"/>
      <c r="B61" s="153" t="s">
        <v>420</v>
      </c>
      <c r="C61" s="203" t="s">
        <v>421</v>
      </c>
      <c r="D61" s="203"/>
      <c r="E61" s="203"/>
      <c r="F61" s="198"/>
      <c r="G61" s="206"/>
      <c r="H61" s="741"/>
      <c r="I61" s="742"/>
      <c r="J61" s="743"/>
      <c r="K61" s="72"/>
      <c r="L61" s="669"/>
      <c r="M61" s="671"/>
      <c r="N61" s="671"/>
    </row>
    <row r="62" spans="1:14" ht="21.75" customHeight="1" x14ac:dyDescent="0.25">
      <c r="A62" s="197"/>
      <c r="B62" s="218" t="s">
        <v>422</v>
      </c>
      <c r="C62" s="207" t="s">
        <v>423</v>
      </c>
      <c r="D62" s="203"/>
      <c r="E62" s="203"/>
      <c r="F62" s="198"/>
      <c r="G62" s="206"/>
      <c r="H62" s="741"/>
      <c r="I62" s="742"/>
      <c r="J62" s="743"/>
      <c r="K62" s="72"/>
      <c r="L62" s="669"/>
      <c r="M62" s="671"/>
      <c r="N62" s="671"/>
    </row>
    <row r="63" spans="1:14" ht="21.75" customHeight="1" x14ac:dyDescent="0.25">
      <c r="A63" s="197">
        <v>10</v>
      </c>
      <c r="B63" s="152" t="s">
        <v>424</v>
      </c>
      <c r="C63" s="133" t="s">
        <v>425</v>
      </c>
      <c r="D63" s="133"/>
      <c r="E63" s="133"/>
      <c r="F63" s="198">
        <v>300</v>
      </c>
      <c r="G63" s="206" t="s">
        <v>377</v>
      </c>
      <c r="H63" s="741"/>
      <c r="I63" s="742"/>
      <c r="J63" s="743"/>
      <c r="K63" s="72"/>
      <c r="L63" s="669"/>
      <c r="M63" s="671"/>
      <c r="N63" s="671"/>
    </row>
    <row r="64" spans="1:14" ht="21.75" customHeight="1" x14ac:dyDescent="0.25">
      <c r="A64" s="197"/>
      <c r="B64" s="153" t="s">
        <v>426</v>
      </c>
      <c r="C64" s="203" t="s">
        <v>427</v>
      </c>
      <c r="D64" s="203"/>
      <c r="E64" s="204"/>
      <c r="F64" s="205"/>
      <c r="G64" s="206"/>
      <c r="H64" s="741"/>
      <c r="I64" s="742"/>
      <c r="J64" s="743"/>
      <c r="K64" s="72"/>
      <c r="L64" s="669"/>
      <c r="M64" s="671"/>
      <c r="N64" s="671"/>
    </row>
    <row r="65" spans="1:14" ht="21.75" customHeight="1" x14ac:dyDescent="0.25">
      <c r="A65" s="197"/>
      <c r="B65" s="151" t="s">
        <v>428</v>
      </c>
      <c r="C65" s="207" t="s">
        <v>429</v>
      </c>
      <c r="D65" s="203"/>
      <c r="E65" s="204"/>
      <c r="F65" s="205"/>
      <c r="G65" s="206"/>
      <c r="H65" s="741"/>
      <c r="I65" s="742"/>
      <c r="J65" s="743"/>
      <c r="K65" s="72"/>
      <c r="L65" s="669"/>
      <c r="M65" s="671"/>
      <c r="N65" s="671"/>
    </row>
    <row r="66" spans="1:14" ht="21.75" customHeight="1" x14ac:dyDescent="0.25">
      <c r="A66" s="197"/>
      <c r="B66" s="129" t="s">
        <v>380</v>
      </c>
      <c r="C66" s="207" t="s">
        <v>430</v>
      </c>
      <c r="D66" s="203"/>
      <c r="E66" s="204"/>
      <c r="F66" s="205"/>
      <c r="G66" s="206"/>
      <c r="H66" s="741"/>
      <c r="I66" s="742"/>
      <c r="J66" s="743"/>
      <c r="K66" s="72"/>
      <c r="L66" s="669"/>
      <c r="M66" s="671"/>
      <c r="N66" s="671"/>
    </row>
    <row r="67" spans="1:14" ht="21.75" customHeight="1" x14ac:dyDescent="0.25">
      <c r="A67" s="197">
        <v>11</v>
      </c>
      <c r="B67" s="152" t="s">
        <v>424</v>
      </c>
      <c r="C67" s="133" t="s">
        <v>431</v>
      </c>
      <c r="D67" s="133"/>
      <c r="E67" s="133"/>
      <c r="F67" s="198">
        <v>240</v>
      </c>
      <c r="G67" s="206" t="s">
        <v>377</v>
      </c>
      <c r="H67" s="741"/>
      <c r="I67" s="742"/>
      <c r="J67" s="743"/>
      <c r="K67" s="72"/>
      <c r="L67" s="669"/>
      <c r="M67" s="671"/>
      <c r="N67" s="671"/>
    </row>
    <row r="68" spans="1:14" ht="21.75" customHeight="1" x14ac:dyDescent="0.25">
      <c r="A68" s="197"/>
      <c r="B68" s="219" t="s">
        <v>432</v>
      </c>
      <c r="C68" s="209" t="s">
        <v>433</v>
      </c>
      <c r="D68" s="209"/>
      <c r="E68" s="210"/>
      <c r="F68" s="194"/>
      <c r="G68" s="212"/>
      <c r="H68" s="741"/>
      <c r="I68" s="742"/>
      <c r="J68" s="743"/>
      <c r="K68" s="72"/>
      <c r="L68" s="669"/>
      <c r="M68" s="671"/>
      <c r="N68" s="671"/>
    </row>
    <row r="69" spans="1:14" ht="21.75" customHeight="1" x14ac:dyDescent="0.25">
      <c r="A69" s="197"/>
      <c r="B69" s="217" t="s">
        <v>380</v>
      </c>
      <c r="C69" s="214" t="s">
        <v>434</v>
      </c>
      <c r="D69" s="209"/>
      <c r="E69" s="210"/>
      <c r="F69" s="211"/>
      <c r="G69" s="212"/>
      <c r="H69" s="741"/>
      <c r="I69" s="742"/>
      <c r="J69" s="743"/>
      <c r="K69" s="72"/>
      <c r="L69" s="669"/>
      <c r="M69" s="671"/>
      <c r="N69" s="671"/>
    </row>
    <row r="70" spans="1:14" ht="21.75" customHeight="1" x14ac:dyDescent="0.25">
      <c r="A70" s="197"/>
      <c r="B70" s="134" t="s">
        <v>435</v>
      </c>
      <c r="C70" s="133" t="s">
        <v>436</v>
      </c>
      <c r="D70" s="133"/>
      <c r="E70" s="133"/>
      <c r="F70" s="194"/>
      <c r="G70" s="212"/>
      <c r="H70" s="741"/>
      <c r="I70" s="742"/>
      <c r="J70" s="743"/>
      <c r="K70" s="72"/>
      <c r="L70" s="669"/>
      <c r="M70" s="671"/>
      <c r="N70" s="671"/>
    </row>
    <row r="71" spans="1:14" ht="21.75" customHeight="1" x14ac:dyDescent="0.25">
      <c r="A71" s="197">
        <v>12</v>
      </c>
      <c r="B71" s="128" t="s">
        <v>437</v>
      </c>
      <c r="C71" s="220" t="s">
        <v>438</v>
      </c>
      <c r="D71" s="220"/>
      <c r="E71" s="220"/>
      <c r="F71" s="194">
        <v>160</v>
      </c>
      <c r="G71" s="212" t="s">
        <v>377</v>
      </c>
      <c r="H71" s="741"/>
      <c r="I71" s="742"/>
      <c r="J71" s="743"/>
      <c r="K71" s="72"/>
      <c r="L71" s="669"/>
      <c r="M71" s="671"/>
      <c r="N71" s="671"/>
    </row>
    <row r="72" spans="1:14" ht="21.75" customHeight="1" x14ac:dyDescent="0.25">
      <c r="A72" s="197">
        <v>13</v>
      </c>
      <c r="B72" s="128" t="s">
        <v>439</v>
      </c>
      <c r="C72" s="220" t="s">
        <v>440</v>
      </c>
      <c r="D72" s="220"/>
      <c r="E72" s="220"/>
      <c r="F72" s="194">
        <v>15</v>
      </c>
      <c r="G72" s="212" t="s">
        <v>377</v>
      </c>
      <c r="H72" s="741"/>
      <c r="I72" s="742"/>
      <c r="J72" s="743"/>
      <c r="K72" s="72"/>
      <c r="L72" s="669"/>
      <c r="M72" s="671"/>
      <c r="N72" s="671"/>
    </row>
    <row r="73" spans="1:14" ht="21.75" customHeight="1" x14ac:dyDescent="0.25">
      <c r="A73" s="197">
        <v>14</v>
      </c>
      <c r="B73" s="128" t="s">
        <v>441</v>
      </c>
      <c r="C73" s="133" t="s">
        <v>442</v>
      </c>
      <c r="D73" s="133"/>
      <c r="E73" s="133"/>
      <c r="F73" s="198">
        <v>10</v>
      </c>
      <c r="G73" s="206" t="s">
        <v>377</v>
      </c>
      <c r="H73" s="741"/>
      <c r="I73" s="742"/>
      <c r="J73" s="743"/>
      <c r="K73" s="72"/>
      <c r="L73" s="669"/>
      <c r="M73" s="671"/>
      <c r="N73" s="671"/>
    </row>
    <row r="74" spans="1:14" ht="21.75" customHeight="1" x14ac:dyDescent="0.25">
      <c r="A74" s="197"/>
      <c r="B74" s="131" t="s">
        <v>443</v>
      </c>
      <c r="C74" s="209" t="s">
        <v>444</v>
      </c>
      <c r="D74" s="209"/>
      <c r="E74" s="210"/>
      <c r="F74" s="194"/>
      <c r="G74" s="212"/>
      <c r="H74" s="741"/>
      <c r="I74" s="742"/>
      <c r="J74" s="743"/>
      <c r="K74" s="72"/>
      <c r="L74" s="669"/>
      <c r="M74" s="671"/>
      <c r="N74" s="671"/>
    </row>
    <row r="75" spans="1:14" ht="21.75" customHeight="1" x14ac:dyDescent="0.25">
      <c r="A75" s="197"/>
      <c r="B75" s="134" t="s">
        <v>428</v>
      </c>
      <c r="C75" s="133" t="s">
        <v>445</v>
      </c>
      <c r="D75" s="132"/>
      <c r="E75" s="132"/>
      <c r="F75" s="194"/>
      <c r="G75" s="212"/>
      <c r="H75" s="741"/>
      <c r="I75" s="742"/>
      <c r="J75" s="743"/>
      <c r="K75" s="72"/>
      <c r="L75" s="669"/>
      <c r="M75" s="671"/>
      <c r="N75" s="671"/>
    </row>
    <row r="76" spans="1:14" ht="21.75" customHeight="1" x14ac:dyDescent="0.25">
      <c r="A76" s="197"/>
      <c r="B76" s="136" t="s">
        <v>289</v>
      </c>
      <c r="C76" s="133" t="s">
        <v>446</v>
      </c>
      <c r="D76" s="133"/>
      <c r="E76" s="133"/>
      <c r="F76" s="221"/>
      <c r="G76" s="202" t="s">
        <v>31</v>
      </c>
      <c r="H76" s="741"/>
      <c r="I76" s="742"/>
      <c r="J76" s="743"/>
      <c r="K76" s="72"/>
      <c r="L76" s="669"/>
      <c r="M76" s="671"/>
      <c r="N76" s="671"/>
    </row>
    <row r="77" spans="1:14" ht="21.75" customHeight="1" x14ac:dyDescent="0.25">
      <c r="A77" s="197"/>
      <c r="B77" s="134" t="s">
        <v>403</v>
      </c>
      <c r="C77" s="133" t="s">
        <v>447</v>
      </c>
      <c r="D77" s="133"/>
      <c r="E77" s="133"/>
      <c r="F77" s="221"/>
      <c r="G77" s="202"/>
      <c r="H77" s="741"/>
      <c r="I77" s="742"/>
      <c r="J77" s="743"/>
      <c r="K77" s="72"/>
      <c r="L77" s="669"/>
      <c r="M77" s="671"/>
      <c r="N77" s="671"/>
    </row>
    <row r="78" spans="1:14" ht="21.75" customHeight="1" x14ac:dyDescent="0.25">
      <c r="A78" s="197">
        <v>15</v>
      </c>
      <c r="B78" s="128" t="s">
        <v>435</v>
      </c>
      <c r="C78" s="220" t="s">
        <v>448</v>
      </c>
      <c r="D78" s="220"/>
      <c r="E78" s="220"/>
      <c r="F78" s="221">
        <v>27000</v>
      </c>
      <c r="G78" s="202" t="s">
        <v>449</v>
      </c>
      <c r="H78" s="741"/>
      <c r="I78" s="742"/>
      <c r="J78" s="743"/>
      <c r="K78" s="72"/>
      <c r="L78" s="669"/>
      <c r="M78" s="671"/>
      <c r="N78" s="671"/>
    </row>
    <row r="79" spans="1:14" ht="21.75" customHeight="1" thickBot="1" x14ac:dyDescent="0.3">
      <c r="A79" s="197">
        <v>16</v>
      </c>
      <c r="B79" s="128" t="s">
        <v>450</v>
      </c>
      <c r="C79" s="133" t="s">
        <v>451</v>
      </c>
      <c r="D79" s="133"/>
      <c r="E79" s="133"/>
      <c r="F79" s="221">
        <v>27000</v>
      </c>
      <c r="G79" s="202" t="s">
        <v>449</v>
      </c>
      <c r="H79" s="745"/>
      <c r="I79" s="746"/>
      <c r="J79" s="747"/>
      <c r="K79" s="105"/>
      <c r="L79" s="748"/>
      <c r="M79" s="749"/>
      <c r="N79" s="749"/>
    </row>
    <row r="80" spans="1:14" ht="25.5" customHeight="1" x14ac:dyDescent="0.25">
      <c r="A80" s="75"/>
      <c r="B80" s="76"/>
      <c r="C80" s="75"/>
      <c r="D80" s="75"/>
      <c r="E80" s="75"/>
      <c r="F80" s="75"/>
      <c r="G80" s="75"/>
      <c r="H80" s="75"/>
      <c r="I80" s="75"/>
      <c r="J80" s="75"/>
      <c r="K80" s="77" t="s">
        <v>326</v>
      </c>
      <c r="L80" s="750"/>
      <c r="M80" s="751"/>
      <c r="N80" s="751"/>
    </row>
    <row r="81" spans="1:14" ht="25.5" customHeight="1" thickBot="1" x14ac:dyDescent="0.3">
      <c r="D81" s="79"/>
      <c r="E81" s="79"/>
      <c r="K81" s="80" t="s">
        <v>327</v>
      </c>
      <c r="L81" s="752"/>
      <c r="M81" s="753"/>
      <c r="N81" s="753"/>
    </row>
    <row r="82" spans="1:14" ht="26.25" customHeight="1" thickBot="1" x14ac:dyDescent="0.3">
      <c r="D82" s="79"/>
      <c r="E82" s="79"/>
      <c r="K82" s="80"/>
      <c r="L82" s="106"/>
      <c r="M82" s="106"/>
      <c r="N82" s="106"/>
    </row>
    <row r="83" spans="1:14" ht="26.25" customHeight="1" x14ac:dyDescent="0.25">
      <c r="D83" s="79"/>
      <c r="E83" s="79"/>
      <c r="G83" s="695" t="s">
        <v>328</v>
      </c>
      <c r="H83" s="695"/>
      <c r="I83" s="695"/>
      <c r="K83" s="80"/>
      <c r="L83" s="106"/>
      <c r="M83" s="106"/>
      <c r="N83" s="106"/>
    </row>
    <row r="84" spans="1:14" ht="26.25" customHeight="1" x14ac:dyDescent="0.25">
      <c r="G84" s="682" t="s">
        <v>19</v>
      </c>
      <c r="H84" s="682"/>
      <c r="I84" s="682"/>
      <c r="J84" s="107"/>
      <c r="K84" s="81"/>
    </row>
    <row r="85" spans="1:14" ht="32.25" customHeight="1" x14ac:dyDescent="0.2">
      <c r="F85" s="84" t="s">
        <v>336</v>
      </c>
      <c r="J85" s="108"/>
      <c r="K85" s="109"/>
    </row>
    <row r="86" spans="1:14" ht="6" customHeight="1" x14ac:dyDescent="0.2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</row>
    <row r="87" spans="1:14" ht="6" customHeight="1" x14ac:dyDescent="0.2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</row>
    <row r="88" spans="1:14" s="59" customFormat="1" ht="27" customHeight="1" x14ac:dyDescent="0.25">
      <c r="A88" s="62"/>
      <c r="B88" s="60"/>
      <c r="C88" s="60"/>
      <c r="D88" s="127" t="s">
        <v>609</v>
      </c>
      <c r="E88" s="61"/>
      <c r="F88" s="62"/>
      <c r="G88" s="62"/>
      <c r="H88" s="102"/>
      <c r="I88" s="755" t="s">
        <v>569</v>
      </c>
      <c r="J88" s="755"/>
      <c r="K88" s="755"/>
      <c r="L88" s="755"/>
      <c r="M88" s="755"/>
      <c r="N88" s="755"/>
    </row>
    <row r="89" spans="1:14" s="59" customFormat="1" ht="32.25" customHeight="1" x14ac:dyDescent="0.25">
      <c r="A89" s="62"/>
      <c r="B89" s="63"/>
      <c r="C89" s="63"/>
      <c r="D89" s="333" t="s">
        <v>313</v>
      </c>
      <c r="E89" s="759" t="str">
        <f>E$3</f>
        <v>JMASNCG-OP-LP-003-2024</v>
      </c>
      <c r="F89" s="759"/>
      <c r="G89" s="759"/>
      <c r="H89" s="760"/>
      <c r="I89" s="651" t="s">
        <v>331</v>
      </c>
      <c r="J89" s="651"/>
      <c r="K89" s="651"/>
      <c r="L89" s="651"/>
      <c r="M89" s="651"/>
      <c r="N89" s="651"/>
    </row>
    <row r="90" spans="1:14" s="59" customFormat="1" ht="51" customHeight="1" x14ac:dyDescent="0.25">
      <c r="A90" s="62"/>
      <c r="B90" s="60"/>
      <c r="C90" s="60"/>
      <c r="D90" s="333" t="s">
        <v>1</v>
      </c>
      <c r="E90" s="649" t="str">
        <f>E$4</f>
        <v xml:space="preserve">CONSTRUCCIÓN 1ER ETAPA DEL 4TO LECHO DE SECADO EN LA PLANTA DE TRATAMIENTO DE AGUAS RESIDUALES
</v>
      </c>
      <c r="F90" s="649"/>
      <c r="G90" s="649"/>
      <c r="H90" s="650"/>
      <c r="I90" s="652"/>
      <c r="J90" s="652"/>
      <c r="K90" s="652"/>
      <c r="L90" s="652"/>
      <c r="M90" s="652"/>
      <c r="N90" s="652"/>
    </row>
    <row r="91" spans="1:14" s="59" customFormat="1" ht="31.9" customHeight="1" x14ac:dyDescent="0.25">
      <c r="A91" s="62"/>
      <c r="B91" s="60"/>
      <c r="C91" s="60"/>
      <c r="D91" s="333"/>
      <c r="E91" s="649">
        <f>E$5</f>
        <v>0</v>
      </c>
      <c r="F91" s="649"/>
      <c r="G91" s="649"/>
      <c r="H91" s="650"/>
      <c r="I91" s="653"/>
      <c r="J91" s="653"/>
      <c r="K91" s="653"/>
      <c r="L91" s="653"/>
      <c r="M91" s="653"/>
      <c r="N91" s="653"/>
    </row>
    <row r="92" spans="1:14" s="59" customFormat="1" ht="20.25" customHeight="1" x14ac:dyDescent="0.25">
      <c r="A92" s="62"/>
      <c r="B92" s="63"/>
      <c r="C92" s="63"/>
      <c r="D92" s="333"/>
      <c r="E92" s="649">
        <f>E$6</f>
        <v>0</v>
      </c>
      <c r="F92" s="649"/>
      <c r="G92" s="649"/>
      <c r="H92" s="650"/>
      <c r="I92" s="103"/>
      <c r="J92" s="103"/>
      <c r="K92" s="65" t="s">
        <v>315</v>
      </c>
      <c r="L92" s="66">
        <f>1+L49</f>
        <v>3</v>
      </c>
      <c r="M92" s="104" t="s">
        <v>316</v>
      </c>
      <c r="N92" s="66">
        <f>N49</f>
        <v>5</v>
      </c>
    </row>
    <row r="93" spans="1:14" ht="6" customHeight="1" x14ac:dyDescent="0.2">
      <c r="B93" s="15"/>
      <c r="C93" s="15"/>
      <c r="D93" s="15"/>
      <c r="E93" s="15"/>
      <c r="F93" s="15"/>
      <c r="G93" s="15"/>
      <c r="H93" s="101"/>
      <c r="I93" s="15"/>
      <c r="J93" s="15"/>
      <c r="K93" s="15"/>
      <c r="L93" s="15"/>
      <c r="M93" s="15"/>
      <c r="N93" s="15"/>
    </row>
    <row r="94" spans="1:14" ht="9" customHeight="1" x14ac:dyDescent="0.2"/>
    <row r="95" spans="1:14" s="68" customFormat="1" ht="14.25" customHeight="1" x14ac:dyDescent="0.25">
      <c r="A95" s="655" t="s">
        <v>317</v>
      </c>
      <c r="B95" s="655"/>
      <c r="C95" s="655"/>
      <c r="D95" s="655"/>
      <c r="E95" s="656"/>
      <c r="F95" s="659" t="s">
        <v>318</v>
      </c>
      <c r="G95" s="659" t="s">
        <v>332</v>
      </c>
      <c r="H95" s="744" t="s">
        <v>333</v>
      </c>
      <c r="I95" s="655"/>
      <c r="J95" s="655"/>
      <c r="K95" s="656"/>
      <c r="L95" s="744" t="s">
        <v>293</v>
      </c>
      <c r="M95" s="655"/>
      <c r="N95" s="655"/>
    </row>
    <row r="96" spans="1:14" s="68" customFormat="1" ht="14.25" customHeight="1" x14ac:dyDescent="0.25">
      <c r="A96" s="657"/>
      <c r="B96" s="657"/>
      <c r="C96" s="657"/>
      <c r="D96" s="657"/>
      <c r="E96" s="658"/>
      <c r="F96" s="660"/>
      <c r="G96" s="660"/>
      <c r="H96" s="662"/>
      <c r="I96" s="657"/>
      <c r="J96" s="657"/>
      <c r="K96" s="658"/>
      <c r="L96" s="744"/>
      <c r="M96" s="655"/>
      <c r="N96" s="655"/>
    </row>
    <row r="97" spans="1:14" s="68" customFormat="1" ht="27" customHeight="1" thickBot="1" x14ac:dyDescent="0.3">
      <c r="A97" s="154" t="s">
        <v>321</v>
      </c>
      <c r="B97" s="155" t="s">
        <v>322</v>
      </c>
      <c r="C97" s="666" t="s">
        <v>323</v>
      </c>
      <c r="D97" s="667"/>
      <c r="E97" s="668"/>
      <c r="F97" s="754"/>
      <c r="G97" s="754"/>
      <c r="H97" s="672" t="s">
        <v>334</v>
      </c>
      <c r="I97" s="674"/>
      <c r="J97" s="673"/>
      <c r="K97" s="155" t="s">
        <v>335</v>
      </c>
      <c r="L97" s="666"/>
      <c r="M97" s="667"/>
      <c r="N97" s="667"/>
    </row>
    <row r="98" spans="1:14" ht="21.75" customHeight="1" x14ac:dyDescent="0.25">
      <c r="A98" s="197"/>
      <c r="B98" s="130" t="s">
        <v>452</v>
      </c>
      <c r="C98" s="203" t="s">
        <v>453</v>
      </c>
      <c r="D98" s="203"/>
      <c r="E98" s="204"/>
      <c r="F98" s="222"/>
      <c r="G98" s="150"/>
      <c r="H98" s="738"/>
      <c r="I98" s="739"/>
      <c r="J98" s="740"/>
      <c r="K98" s="70"/>
      <c r="L98" s="675"/>
      <c r="M98" s="677"/>
      <c r="N98" s="677"/>
    </row>
    <row r="99" spans="1:14" ht="21.75" customHeight="1" x14ac:dyDescent="0.25">
      <c r="A99" s="197"/>
      <c r="B99" s="151" t="s">
        <v>428</v>
      </c>
      <c r="C99" s="207" t="s">
        <v>454</v>
      </c>
      <c r="D99" s="203"/>
      <c r="E99" s="204"/>
      <c r="F99" s="222"/>
      <c r="G99" s="150"/>
      <c r="H99" s="741"/>
      <c r="I99" s="742"/>
      <c r="J99" s="743"/>
      <c r="K99" s="72"/>
      <c r="L99" s="669"/>
      <c r="M99" s="671"/>
      <c r="N99" s="671"/>
    </row>
    <row r="100" spans="1:14" ht="21.75" customHeight="1" x14ac:dyDescent="0.25">
      <c r="A100" s="197"/>
      <c r="B100" s="129" t="s">
        <v>414</v>
      </c>
      <c r="C100" s="207" t="s">
        <v>455</v>
      </c>
      <c r="D100" s="203"/>
      <c r="E100" s="204"/>
      <c r="F100" s="222"/>
      <c r="G100" s="150"/>
      <c r="H100" s="741"/>
      <c r="I100" s="742"/>
      <c r="J100" s="743"/>
      <c r="K100" s="72"/>
      <c r="L100" s="669"/>
      <c r="M100" s="671"/>
      <c r="N100" s="671"/>
    </row>
    <row r="101" spans="1:14" ht="21.75" customHeight="1" x14ac:dyDescent="0.25">
      <c r="A101" s="197">
        <v>17</v>
      </c>
      <c r="B101" s="128" t="s">
        <v>383</v>
      </c>
      <c r="C101" s="220" t="s">
        <v>456</v>
      </c>
      <c r="D101" s="220"/>
      <c r="E101" s="220"/>
      <c r="F101" s="221">
        <v>58</v>
      </c>
      <c r="G101" s="202" t="s">
        <v>457</v>
      </c>
      <c r="H101" s="741"/>
      <c r="I101" s="742"/>
      <c r="J101" s="743"/>
      <c r="K101" s="72"/>
      <c r="L101" s="669"/>
      <c r="M101" s="671"/>
      <c r="N101" s="671"/>
    </row>
    <row r="102" spans="1:14" ht="21.75" customHeight="1" x14ac:dyDescent="0.25">
      <c r="A102" s="197"/>
      <c r="B102" s="130" t="s">
        <v>458</v>
      </c>
      <c r="C102" s="203" t="s">
        <v>459</v>
      </c>
      <c r="D102" s="203"/>
      <c r="E102" s="204"/>
      <c r="F102" s="205"/>
      <c r="G102" s="206"/>
      <c r="H102" s="741"/>
      <c r="I102" s="742"/>
      <c r="J102" s="743"/>
      <c r="K102" s="72"/>
      <c r="L102" s="669"/>
      <c r="M102" s="671"/>
      <c r="N102" s="671"/>
    </row>
    <row r="103" spans="1:14" ht="21.75" customHeight="1" x14ac:dyDescent="0.25">
      <c r="A103" s="197"/>
      <c r="B103" s="151" t="s">
        <v>428</v>
      </c>
      <c r="C103" s="207" t="s">
        <v>460</v>
      </c>
      <c r="D103" s="203"/>
      <c r="E103" s="204"/>
      <c r="F103" s="205"/>
      <c r="G103" s="206"/>
      <c r="H103" s="741"/>
      <c r="I103" s="742"/>
      <c r="J103" s="743"/>
      <c r="K103" s="72"/>
      <c r="L103" s="669"/>
      <c r="M103" s="671"/>
      <c r="N103" s="671"/>
    </row>
    <row r="104" spans="1:14" ht="21.75" customHeight="1" x14ac:dyDescent="0.25">
      <c r="A104" s="197"/>
      <c r="B104" s="134" t="s">
        <v>289</v>
      </c>
      <c r="C104" s="220" t="s">
        <v>461</v>
      </c>
      <c r="D104" s="220"/>
      <c r="E104" s="220"/>
      <c r="F104" s="221"/>
      <c r="G104" s="202"/>
      <c r="H104" s="741"/>
      <c r="I104" s="742"/>
      <c r="J104" s="743"/>
      <c r="K104" s="72"/>
      <c r="L104" s="669"/>
      <c r="M104" s="671"/>
      <c r="N104" s="671"/>
    </row>
    <row r="105" spans="1:14" ht="21.75" customHeight="1" x14ac:dyDescent="0.25">
      <c r="A105" s="197"/>
      <c r="B105" s="134"/>
      <c r="C105" s="220" t="s">
        <v>462</v>
      </c>
      <c r="D105" s="220"/>
      <c r="E105" s="220"/>
      <c r="F105" s="221"/>
      <c r="G105" s="202"/>
      <c r="H105" s="741"/>
      <c r="I105" s="742"/>
      <c r="J105" s="743"/>
      <c r="K105" s="72"/>
      <c r="L105" s="669"/>
      <c r="M105" s="671"/>
      <c r="N105" s="671"/>
    </row>
    <row r="106" spans="1:14" ht="21.75" customHeight="1" x14ac:dyDescent="0.25">
      <c r="A106" s="197">
        <v>18</v>
      </c>
      <c r="B106" s="128" t="s">
        <v>414</v>
      </c>
      <c r="C106" s="220" t="s">
        <v>463</v>
      </c>
      <c r="D106" s="220"/>
      <c r="E106" s="220"/>
      <c r="F106" s="221">
        <v>505</v>
      </c>
      <c r="G106" s="202" t="s">
        <v>457</v>
      </c>
      <c r="H106" s="741"/>
      <c r="I106" s="742"/>
      <c r="J106" s="743"/>
      <c r="K106" s="72"/>
      <c r="L106" s="669"/>
      <c r="M106" s="671"/>
      <c r="N106" s="671"/>
    </row>
    <row r="107" spans="1:14" ht="21.75" customHeight="1" x14ac:dyDescent="0.25">
      <c r="A107" s="197"/>
      <c r="B107" s="134" t="s">
        <v>383</v>
      </c>
      <c r="C107" s="220" t="s">
        <v>464</v>
      </c>
      <c r="D107" s="220"/>
      <c r="E107" s="220"/>
      <c r="F107" s="198"/>
      <c r="G107" s="206"/>
      <c r="H107" s="741"/>
      <c r="I107" s="742"/>
      <c r="J107" s="743"/>
      <c r="K107" s="72"/>
      <c r="L107" s="669"/>
      <c r="M107" s="671"/>
      <c r="N107" s="671"/>
    </row>
    <row r="108" spans="1:14" ht="21.75" customHeight="1" x14ac:dyDescent="0.25">
      <c r="A108" s="197">
        <v>19</v>
      </c>
      <c r="B108" s="152" t="s">
        <v>414</v>
      </c>
      <c r="C108" s="220" t="s">
        <v>465</v>
      </c>
      <c r="D108" s="220"/>
      <c r="E108" s="220"/>
      <c r="F108" s="194">
        <v>80</v>
      </c>
      <c r="G108" s="212" t="s">
        <v>377</v>
      </c>
      <c r="H108" s="741"/>
      <c r="I108" s="742"/>
      <c r="J108" s="743"/>
      <c r="K108" s="72"/>
      <c r="L108" s="669"/>
      <c r="M108" s="671"/>
      <c r="N108" s="671"/>
    </row>
    <row r="109" spans="1:14" ht="21.75" customHeight="1" x14ac:dyDescent="0.25">
      <c r="A109" s="197"/>
      <c r="B109" s="130" t="s">
        <v>466</v>
      </c>
      <c r="C109" s="203" t="s">
        <v>467</v>
      </c>
      <c r="D109" s="203"/>
      <c r="E109" s="204"/>
      <c r="F109" s="221"/>
      <c r="G109" s="202"/>
      <c r="H109" s="741"/>
      <c r="I109" s="742"/>
      <c r="J109" s="743"/>
      <c r="K109" s="72"/>
      <c r="L109" s="669"/>
      <c r="M109" s="671"/>
      <c r="N109" s="671"/>
    </row>
    <row r="110" spans="1:14" ht="21.75" customHeight="1" x14ac:dyDescent="0.25">
      <c r="A110" s="197"/>
      <c r="B110" s="137" t="s">
        <v>428</v>
      </c>
      <c r="C110" s="223" t="s">
        <v>468</v>
      </c>
      <c r="D110" s="220"/>
      <c r="E110" s="220"/>
      <c r="F110" s="221"/>
      <c r="G110" s="202"/>
      <c r="H110" s="741"/>
      <c r="I110" s="742"/>
      <c r="J110" s="743"/>
      <c r="K110" s="72"/>
      <c r="L110" s="669"/>
      <c r="M110" s="671"/>
      <c r="N110" s="671"/>
    </row>
    <row r="111" spans="1:14" ht="21.75" customHeight="1" x14ac:dyDescent="0.25">
      <c r="A111" s="197">
        <v>20</v>
      </c>
      <c r="B111" s="128" t="s">
        <v>403</v>
      </c>
      <c r="C111" s="223" t="s">
        <v>469</v>
      </c>
      <c r="D111" s="220"/>
      <c r="E111" s="220"/>
      <c r="F111" s="221">
        <v>160</v>
      </c>
      <c r="G111" s="202" t="s">
        <v>470</v>
      </c>
      <c r="H111" s="741"/>
      <c r="I111" s="742"/>
      <c r="J111" s="743"/>
      <c r="K111" s="72"/>
      <c r="L111" s="669"/>
      <c r="M111" s="671"/>
      <c r="N111" s="671"/>
    </row>
    <row r="112" spans="1:14" ht="21.75" customHeight="1" x14ac:dyDescent="0.25">
      <c r="A112" s="197"/>
      <c r="B112" s="130" t="s">
        <v>471</v>
      </c>
      <c r="C112" s="203" t="s">
        <v>472</v>
      </c>
      <c r="D112" s="203"/>
      <c r="E112" s="204"/>
      <c r="F112" s="205"/>
      <c r="G112" s="206"/>
      <c r="H112" s="741"/>
      <c r="I112" s="742"/>
      <c r="J112" s="743"/>
      <c r="K112" s="72"/>
      <c r="L112" s="669"/>
      <c r="M112" s="671"/>
      <c r="N112" s="671"/>
    </row>
    <row r="113" spans="1:14" ht="21.75" customHeight="1" x14ac:dyDescent="0.25">
      <c r="A113" s="197"/>
      <c r="B113" s="151" t="s">
        <v>380</v>
      </c>
      <c r="C113" s="207" t="s">
        <v>473</v>
      </c>
      <c r="D113" s="203"/>
      <c r="E113" s="204"/>
      <c r="F113" s="205"/>
      <c r="G113" s="206"/>
      <c r="H113" s="741"/>
      <c r="I113" s="742"/>
      <c r="J113" s="743"/>
      <c r="K113" s="72"/>
      <c r="L113" s="669"/>
      <c r="M113" s="671"/>
      <c r="N113" s="671"/>
    </row>
    <row r="114" spans="1:14" ht="21.75" customHeight="1" x14ac:dyDescent="0.25">
      <c r="A114" s="197"/>
      <c r="B114" s="129" t="s">
        <v>383</v>
      </c>
      <c r="C114" s="207" t="s">
        <v>474</v>
      </c>
      <c r="D114" s="203"/>
      <c r="E114" s="204"/>
      <c r="F114" s="205"/>
      <c r="G114" s="206"/>
      <c r="H114" s="741"/>
      <c r="I114" s="742"/>
      <c r="J114" s="743"/>
      <c r="K114" s="72"/>
      <c r="L114" s="669"/>
      <c r="M114" s="671"/>
      <c r="N114" s="671"/>
    </row>
    <row r="115" spans="1:14" ht="21.75" customHeight="1" x14ac:dyDescent="0.25">
      <c r="A115" s="197">
        <v>21</v>
      </c>
      <c r="B115" s="152" t="s">
        <v>414</v>
      </c>
      <c r="C115" s="207" t="s">
        <v>475</v>
      </c>
      <c r="D115" s="207"/>
      <c r="E115" s="208"/>
      <c r="F115" s="205">
        <v>200</v>
      </c>
      <c r="G115" s="206" t="s">
        <v>377</v>
      </c>
      <c r="H115" s="741"/>
      <c r="I115" s="742"/>
      <c r="J115" s="743"/>
      <c r="K115" s="72"/>
      <c r="L115" s="669"/>
      <c r="M115" s="671"/>
      <c r="N115" s="671"/>
    </row>
    <row r="116" spans="1:14" ht="21.75" customHeight="1" x14ac:dyDescent="0.25">
      <c r="A116" s="197">
        <v>22</v>
      </c>
      <c r="B116" s="152" t="s">
        <v>437</v>
      </c>
      <c r="C116" s="207" t="s">
        <v>476</v>
      </c>
      <c r="D116" s="207"/>
      <c r="E116" s="208"/>
      <c r="F116" s="205">
        <v>20</v>
      </c>
      <c r="G116" s="206" t="s">
        <v>377</v>
      </c>
      <c r="H116" s="741"/>
      <c r="I116" s="742"/>
      <c r="J116" s="743"/>
      <c r="K116" s="72"/>
      <c r="L116" s="669"/>
      <c r="M116" s="671"/>
      <c r="N116" s="671"/>
    </row>
    <row r="117" spans="1:14" ht="21.75" customHeight="1" x14ac:dyDescent="0.25">
      <c r="A117" s="197">
        <v>23</v>
      </c>
      <c r="B117" s="152" t="s">
        <v>477</v>
      </c>
      <c r="C117" s="207" t="s">
        <v>478</v>
      </c>
      <c r="D117" s="207"/>
      <c r="E117" s="208"/>
      <c r="F117" s="205">
        <v>110</v>
      </c>
      <c r="G117" s="206" t="s">
        <v>377</v>
      </c>
      <c r="H117" s="741"/>
      <c r="I117" s="742"/>
      <c r="J117" s="743"/>
      <c r="K117" s="72"/>
      <c r="L117" s="669"/>
      <c r="M117" s="671"/>
      <c r="N117" s="671"/>
    </row>
    <row r="118" spans="1:14" ht="21.75" customHeight="1" x14ac:dyDescent="0.25">
      <c r="A118" s="197"/>
      <c r="B118" s="224"/>
      <c r="C118" s="225" t="s">
        <v>479</v>
      </c>
      <c r="D118" s="226"/>
      <c r="E118" s="227"/>
      <c r="F118" s="205"/>
      <c r="G118" s="206"/>
      <c r="H118" s="741"/>
      <c r="I118" s="742"/>
      <c r="J118" s="743"/>
      <c r="K118" s="72"/>
      <c r="L118" s="669"/>
      <c r="M118" s="671"/>
      <c r="N118" s="671"/>
    </row>
    <row r="119" spans="1:14" ht="21.75" customHeight="1" x14ac:dyDescent="0.25">
      <c r="A119" s="197"/>
      <c r="B119" s="228" t="s">
        <v>480</v>
      </c>
      <c r="C119" s="229" t="s">
        <v>481</v>
      </c>
      <c r="D119" s="229"/>
      <c r="E119" s="230"/>
      <c r="F119" s="221"/>
      <c r="G119" s="231"/>
      <c r="H119" s="741"/>
      <c r="I119" s="742"/>
      <c r="J119" s="743"/>
      <c r="K119" s="72"/>
      <c r="L119" s="669"/>
      <c r="M119" s="671"/>
      <c r="N119" s="671"/>
    </row>
    <row r="120" spans="1:14" ht="21.75" customHeight="1" x14ac:dyDescent="0.25">
      <c r="A120" s="197"/>
      <c r="B120" s="136" t="s">
        <v>482</v>
      </c>
      <c r="C120" s="220" t="s">
        <v>483</v>
      </c>
      <c r="D120" s="220"/>
      <c r="E120" s="220"/>
      <c r="F120" s="221"/>
      <c r="G120" s="231"/>
      <c r="H120" s="741"/>
      <c r="I120" s="742"/>
      <c r="J120" s="743"/>
      <c r="K120" s="72"/>
      <c r="L120" s="669"/>
      <c r="M120" s="671"/>
      <c r="N120" s="671"/>
    </row>
    <row r="121" spans="1:14" ht="21.75" customHeight="1" x14ac:dyDescent="0.25">
      <c r="A121" s="197"/>
      <c r="B121" s="134" t="s">
        <v>383</v>
      </c>
      <c r="C121" s="220" t="s">
        <v>484</v>
      </c>
      <c r="D121" s="220"/>
      <c r="E121" s="220"/>
      <c r="F121" s="221"/>
      <c r="G121" s="231"/>
      <c r="H121" s="741"/>
      <c r="I121" s="742"/>
      <c r="J121" s="743"/>
      <c r="K121" s="72"/>
      <c r="L121" s="669"/>
      <c r="M121" s="671"/>
      <c r="N121" s="671"/>
    </row>
    <row r="122" spans="1:14" ht="21.75" customHeight="1" thickBot="1" x14ac:dyDescent="0.3">
      <c r="A122" s="197"/>
      <c r="B122" s="128" t="s">
        <v>414</v>
      </c>
      <c r="C122" s="220" t="s">
        <v>485</v>
      </c>
      <c r="D122" s="220"/>
      <c r="E122" s="220"/>
      <c r="F122" s="221"/>
      <c r="G122" s="231"/>
      <c r="H122" s="745"/>
      <c r="I122" s="746"/>
      <c r="J122" s="747"/>
      <c r="K122" s="105"/>
      <c r="L122" s="748"/>
      <c r="M122" s="749"/>
      <c r="N122" s="749"/>
    </row>
    <row r="123" spans="1:14" ht="25.5" customHeight="1" x14ac:dyDescent="0.25">
      <c r="A123" s="75"/>
      <c r="B123" s="76"/>
      <c r="C123" s="75"/>
      <c r="D123" s="75"/>
      <c r="E123" s="75"/>
      <c r="F123" s="75"/>
      <c r="G123" s="75"/>
      <c r="H123" s="75"/>
      <c r="I123" s="75"/>
      <c r="J123" s="75"/>
      <c r="K123" s="77" t="s">
        <v>326</v>
      </c>
      <c r="L123" s="750"/>
      <c r="M123" s="751"/>
      <c r="N123" s="751"/>
    </row>
    <row r="124" spans="1:14" ht="25.5" customHeight="1" thickBot="1" x14ac:dyDescent="0.3">
      <c r="D124" s="79"/>
      <c r="E124" s="79"/>
      <c r="K124" s="80" t="s">
        <v>327</v>
      </c>
      <c r="L124" s="752"/>
      <c r="M124" s="753"/>
      <c r="N124" s="753"/>
    </row>
    <row r="125" spans="1:14" ht="26.25" customHeight="1" thickBot="1" x14ac:dyDescent="0.3">
      <c r="D125" s="79"/>
      <c r="E125" s="79"/>
      <c r="K125" s="80"/>
      <c r="L125" s="106"/>
      <c r="M125" s="106"/>
      <c r="N125" s="106"/>
    </row>
    <row r="126" spans="1:14" ht="26.25" customHeight="1" x14ac:dyDescent="0.25">
      <c r="D126" s="79"/>
      <c r="E126" s="79"/>
      <c r="G126" s="695" t="s">
        <v>328</v>
      </c>
      <c r="H126" s="695"/>
      <c r="I126" s="695"/>
      <c r="K126" s="80"/>
      <c r="L126" s="106"/>
      <c r="M126" s="106"/>
      <c r="N126" s="106"/>
    </row>
    <row r="127" spans="1:14" ht="26.25" customHeight="1" x14ac:dyDescent="0.25">
      <c r="G127" s="682" t="s">
        <v>19</v>
      </c>
      <c r="H127" s="682"/>
      <c r="I127" s="682"/>
      <c r="J127" s="126"/>
      <c r="K127" s="81"/>
    </row>
    <row r="128" spans="1:14" ht="32.25" customHeight="1" x14ac:dyDescent="0.2">
      <c r="F128" s="84" t="s">
        <v>336</v>
      </c>
      <c r="J128" s="125"/>
      <c r="K128" s="109"/>
    </row>
    <row r="129" spans="1:14" ht="6" customHeight="1" x14ac:dyDescent="0.2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</row>
    <row r="130" spans="1:14" ht="6" customHeight="1" x14ac:dyDescent="0.2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</row>
    <row r="131" spans="1:14" s="59" customFormat="1" ht="27" customHeight="1" x14ac:dyDescent="0.25">
      <c r="A131" s="62"/>
      <c r="B131" s="60"/>
      <c r="C131" s="60"/>
      <c r="D131" s="127" t="s">
        <v>609</v>
      </c>
      <c r="E131" s="61"/>
      <c r="F131" s="62"/>
      <c r="G131" s="62"/>
      <c r="H131" s="102"/>
      <c r="I131" s="755" t="s">
        <v>569</v>
      </c>
      <c r="J131" s="755"/>
      <c r="K131" s="755"/>
      <c r="L131" s="755"/>
      <c r="M131" s="755"/>
      <c r="N131" s="755"/>
    </row>
    <row r="132" spans="1:14" s="59" customFormat="1" ht="33" customHeight="1" x14ac:dyDescent="0.25">
      <c r="A132" s="62"/>
      <c r="B132" s="63"/>
      <c r="C132" s="63"/>
      <c r="D132" s="333" t="s">
        <v>313</v>
      </c>
      <c r="E132" s="759" t="str">
        <f>E$3</f>
        <v>JMASNCG-OP-LP-003-2024</v>
      </c>
      <c r="F132" s="759"/>
      <c r="G132" s="759"/>
      <c r="H132" s="760"/>
      <c r="I132" s="651" t="s">
        <v>331</v>
      </c>
      <c r="J132" s="651"/>
      <c r="K132" s="651"/>
      <c r="L132" s="651"/>
      <c r="M132" s="651"/>
      <c r="N132" s="651"/>
    </row>
    <row r="133" spans="1:14" s="59" customFormat="1" ht="51" customHeight="1" x14ac:dyDescent="0.25">
      <c r="A133" s="62"/>
      <c r="B133" s="60"/>
      <c r="C133" s="60"/>
      <c r="D133" s="333" t="s">
        <v>1</v>
      </c>
      <c r="E133" s="649" t="str">
        <f>E$4</f>
        <v xml:space="preserve">CONSTRUCCIÓN 1ER ETAPA DEL 4TO LECHO DE SECADO EN LA PLANTA DE TRATAMIENTO DE AGUAS RESIDUALES
</v>
      </c>
      <c r="F133" s="649"/>
      <c r="G133" s="649"/>
      <c r="H133" s="650"/>
      <c r="I133" s="652"/>
      <c r="J133" s="652"/>
      <c r="K133" s="652"/>
      <c r="L133" s="652"/>
      <c r="M133" s="652"/>
      <c r="N133" s="652"/>
    </row>
    <row r="134" spans="1:14" s="59" customFormat="1" ht="20.25" customHeight="1" x14ac:dyDescent="0.25">
      <c r="A134" s="62"/>
      <c r="B134" s="60"/>
      <c r="C134" s="60"/>
      <c r="D134" s="333"/>
      <c r="E134" s="649">
        <f>E$5</f>
        <v>0</v>
      </c>
      <c r="F134" s="649"/>
      <c r="G134" s="649"/>
      <c r="H134" s="650"/>
      <c r="I134" s="653"/>
      <c r="J134" s="653"/>
      <c r="K134" s="653"/>
      <c r="L134" s="653"/>
      <c r="M134" s="653"/>
      <c r="N134" s="653"/>
    </row>
    <row r="135" spans="1:14" s="59" customFormat="1" ht="20.25" customHeight="1" x14ac:dyDescent="0.25">
      <c r="A135" s="62"/>
      <c r="B135" s="63"/>
      <c r="C135" s="63"/>
      <c r="D135" s="333"/>
      <c r="E135" s="649">
        <f>E$6</f>
        <v>0</v>
      </c>
      <c r="F135" s="649"/>
      <c r="G135" s="649"/>
      <c r="H135" s="650"/>
      <c r="I135" s="103"/>
      <c r="J135" s="103"/>
      <c r="K135" s="65" t="s">
        <v>315</v>
      </c>
      <c r="L135" s="66">
        <f>1+L92</f>
        <v>4</v>
      </c>
      <c r="M135" s="104" t="s">
        <v>316</v>
      </c>
      <c r="N135" s="66">
        <f>N92</f>
        <v>5</v>
      </c>
    </row>
    <row r="136" spans="1:14" ht="6" customHeight="1" x14ac:dyDescent="0.2">
      <c r="B136" s="15"/>
      <c r="C136" s="15"/>
      <c r="D136" s="15"/>
      <c r="E136" s="15"/>
      <c r="F136" s="15"/>
      <c r="G136" s="15"/>
      <c r="H136" s="101"/>
      <c r="I136" s="15"/>
      <c r="J136" s="15"/>
      <c r="K136" s="15"/>
      <c r="L136" s="15"/>
      <c r="M136" s="15"/>
      <c r="N136" s="15"/>
    </row>
    <row r="137" spans="1:14" ht="9" customHeight="1" x14ac:dyDescent="0.2"/>
    <row r="138" spans="1:14" s="68" customFormat="1" ht="14.25" customHeight="1" x14ac:dyDescent="0.25">
      <c r="A138" s="655" t="s">
        <v>317</v>
      </c>
      <c r="B138" s="655"/>
      <c r="C138" s="655"/>
      <c r="D138" s="655"/>
      <c r="E138" s="656"/>
      <c r="F138" s="659" t="s">
        <v>318</v>
      </c>
      <c r="G138" s="659" t="s">
        <v>332</v>
      </c>
      <c r="H138" s="744" t="s">
        <v>333</v>
      </c>
      <c r="I138" s="655"/>
      <c r="J138" s="655"/>
      <c r="K138" s="656"/>
      <c r="L138" s="744" t="s">
        <v>293</v>
      </c>
      <c r="M138" s="655"/>
      <c r="N138" s="655"/>
    </row>
    <row r="139" spans="1:14" s="68" customFormat="1" ht="14.25" customHeight="1" x14ac:dyDescent="0.25">
      <c r="A139" s="657"/>
      <c r="B139" s="657"/>
      <c r="C139" s="657"/>
      <c r="D139" s="657"/>
      <c r="E139" s="658"/>
      <c r="F139" s="660"/>
      <c r="G139" s="660"/>
      <c r="H139" s="662"/>
      <c r="I139" s="657"/>
      <c r="J139" s="657"/>
      <c r="K139" s="658"/>
      <c r="L139" s="744"/>
      <c r="M139" s="655"/>
      <c r="N139" s="655"/>
    </row>
    <row r="140" spans="1:14" s="68" customFormat="1" ht="27" customHeight="1" thickBot="1" x14ac:dyDescent="0.3">
      <c r="A140" s="154" t="s">
        <v>321</v>
      </c>
      <c r="B140" s="155" t="s">
        <v>322</v>
      </c>
      <c r="C140" s="666" t="s">
        <v>323</v>
      </c>
      <c r="D140" s="667"/>
      <c r="E140" s="668"/>
      <c r="F140" s="754"/>
      <c r="G140" s="754"/>
      <c r="H140" s="672" t="s">
        <v>334</v>
      </c>
      <c r="I140" s="674"/>
      <c r="J140" s="673"/>
      <c r="K140" s="155" t="s">
        <v>335</v>
      </c>
      <c r="L140" s="666"/>
      <c r="M140" s="667"/>
      <c r="N140" s="667"/>
    </row>
    <row r="141" spans="1:14" ht="21.75" customHeight="1" x14ac:dyDescent="0.25">
      <c r="A141" s="197">
        <v>24</v>
      </c>
      <c r="B141" s="134" t="s">
        <v>450</v>
      </c>
      <c r="C141" s="220" t="s">
        <v>486</v>
      </c>
      <c r="D141" s="220"/>
      <c r="E141" s="220"/>
      <c r="F141" s="221">
        <v>20</v>
      </c>
      <c r="G141" s="202" t="s">
        <v>470</v>
      </c>
      <c r="H141" s="738"/>
      <c r="I141" s="739"/>
      <c r="J141" s="740"/>
      <c r="K141" s="70"/>
      <c r="L141" s="675"/>
      <c r="M141" s="677"/>
      <c r="N141" s="677"/>
    </row>
    <row r="142" spans="1:14" ht="21.75" customHeight="1" x14ac:dyDescent="0.25">
      <c r="A142" s="197"/>
      <c r="B142" s="136" t="s">
        <v>403</v>
      </c>
      <c r="C142" s="220" t="s">
        <v>487</v>
      </c>
      <c r="D142" s="220"/>
      <c r="E142" s="220"/>
      <c r="F142" s="221"/>
      <c r="G142" s="202"/>
      <c r="H142" s="741"/>
      <c r="I142" s="742"/>
      <c r="J142" s="743"/>
      <c r="K142" s="72"/>
      <c r="L142" s="669"/>
      <c r="M142" s="671"/>
      <c r="N142" s="671"/>
    </row>
    <row r="143" spans="1:14" ht="21.75" customHeight="1" x14ac:dyDescent="0.25">
      <c r="A143" s="197">
        <v>25</v>
      </c>
      <c r="B143" s="134" t="s">
        <v>488</v>
      </c>
      <c r="C143" s="220" t="s">
        <v>486</v>
      </c>
      <c r="D143" s="220"/>
      <c r="E143" s="220"/>
      <c r="F143" s="221">
        <v>22</v>
      </c>
      <c r="G143" s="202" t="s">
        <v>489</v>
      </c>
      <c r="H143" s="741"/>
      <c r="I143" s="742"/>
      <c r="J143" s="743"/>
      <c r="K143" s="72"/>
      <c r="L143" s="669"/>
      <c r="M143" s="671"/>
      <c r="N143" s="671"/>
    </row>
    <row r="144" spans="1:14" ht="21.75" customHeight="1" x14ac:dyDescent="0.25">
      <c r="A144" s="197"/>
      <c r="B144" s="228" t="s">
        <v>490</v>
      </c>
      <c r="C144" s="229" t="s">
        <v>491</v>
      </c>
      <c r="D144" s="229"/>
      <c r="E144" s="230"/>
      <c r="F144" s="232"/>
      <c r="G144" s="202"/>
      <c r="H144" s="741"/>
      <c r="I144" s="742"/>
      <c r="J144" s="743"/>
      <c r="K144" s="72"/>
      <c r="L144" s="669"/>
      <c r="M144" s="671"/>
      <c r="N144" s="671"/>
    </row>
    <row r="145" spans="1:14" ht="21.75" customHeight="1" x14ac:dyDescent="0.25">
      <c r="A145" s="197"/>
      <c r="B145" s="134">
        <v>16</v>
      </c>
      <c r="C145" s="220" t="s">
        <v>492</v>
      </c>
      <c r="D145" s="220"/>
      <c r="E145" s="220"/>
      <c r="F145" s="221"/>
      <c r="G145" s="202"/>
      <c r="H145" s="741"/>
      <c r="I145" s="742"/>
      <c r="J145" s="743"/>
      <c r="K145" s="72"/>
      <c r="L145" s="669"/>
      <c r="M145" s="671"/>
      <c r="N145" s="671"/>
    </row>
    <row r="146" spans="1:14" ht="21.75" customHeight="1" x14ac:dyDescent="0.25">
      <c r="A146" s="197"/>
      <c r="B146" s="128"/>
      <c r="C146" s="220" t="s">
        <v>493</v>
      </c>
      <c r="D146" s="220"/>
      <c r="E146" s="220"/>
      <c r="F146" s="221"/>
      <c r="G146" s="202"/>
      <c r="H146" s="741"/>
      <c r="I146" s="742"/>
      <c r="J146" s="743"/>
      <c r="K146" s="72"/>
      <c r="L146" s="669"/>
      <c r="M146" s="671"/>
      <c r="N146" s="671"/>
    </row>
    <row r="147" spans="1:14" ht="21.75" customHeight="1" x14ac:dyDescent="0.25">
      <c r="A147" s="197">
        <v>26</v>
      </c>
      <c r="B147" s="128" t="s">
        <v>289</v>
      </c>
      <c r="C147" s="220" t="s">
        <v>494</v>
      </c>
      <c r="D147" s="220"/>
      <c r="E147" s="220"/>
      <c r="F147" s="221">
        <v>230</v>
      </c>
      <c r="G147" s="202" t="s">
        <v>457</v>
      </c>
      <c r="H147" s="741"/>
      <c r="I147" s="742"/>
      <c r="J147" s="743"/>
      <c r="K147" s="72"/>
      <c r="L147" s="669"/>
      <c r="M147" s="671"/>
      <c r="N147" s="671"/>
    </row>
    <row r="148" spans="1:14" ht="21.75" customHeight="1" x14ac:dyDescent="0.25">
      <c r="A148" s="197"/>
      <c r="B148" s="134" t="s">
        <v>495</v>
      </c>
      <c r="C148" s="220" t="s">
        <v>496</v>
      </c>
      <c r="D148" s="220"/>
      <c r="E148" s="220"/>
      <c r="F148" s="221"/>
      <c r="G148" s="202"/>
      <c r="H148" s="741"/>
      <c r="I148" s="742"/>
      <c r="J148" s="743"/>
      <c r="K148" s="72"/>
      <c r="L148" s="669"/>
      <c r="M148" s="671"/>
      <c r="N148" s="671"/>
    </row>
    <row r="149" spans="1:14" ht="21.75" customHeight="1" x14ac:dyDescent="0.25">
      <c r="A149" s="197">
        <v>27</v>
      </c>
      <c r="B149" s="128" t="s">
        <v>289</v>
      </c>
      <c r="C149" s="220" t="s">
        <v>497</v>
      </c>
      <c r="D149" s="220"/>
      <c r="E149" s="220"/>
      <c r="F149" s="221">
        <v>20</v>
      </c>
      <c r="G149" s="202" t="s">
        <v>498</v>
      </c>
      <c r="H149" s="741"/>
      <c r="I149" s="742"/>
      <c r="J149" s="743"/>
      <c r="K149" s="72"/>
      <c r="L149" s="669"/>
      <c r="M149" s="671"/>
      <c r="N149" s="671"/>
    </row>
    <row r="150" spans="1:14" ht="21.75" customHeight="1" x14ac:dyDescent="0.25">
      <c r="A150" s="197">
        <v>28</v>
      </c>
      <c r="B150" s="128" t="s">
        <v>289</v>
      </c>
      <c r="C150" s="220" t="s">
        <v>499</v>
      </c>
      <c r="D150" s="220"/>
      <c r="E150" s="220"/>
      <c r="F150" s="221">
        <v>10</v>
      </c>
      <c r="G150" s="202" t="s">
        <v>498</v>
      </c>
      <c r="H150" s="741"/>
      <c r="I150" s="742"/>
      <c r="J150" s="743"/>
      <c r="K150" s="72"/>
      <c r="L150" s="669"/>
      <c r="M150" s="671"/>
      <c r="N150" s="671"/>
    </row>
    <row r="151" spans="1:14" ht="21.75" customHeight="1" x14ac:dyDescent="0.25">
      <c r="A151" s="197"/>
      <c r="B151" s="134" t="s">
        <v>500</v>
      </c>
      <c r="C151" s="220" t="s">
        <v>501</v>
      </c>
      <c r="D151" s="220"/>
      <c r="E151" s="220"/>
      <c r="F151" s="221"/>
      <c r="G151" s="202"/>
      <c r="H151" s="741"/>
      <c r="I151" s="742"/>
      <c r="J151" s="743"/>
      <c r="K151" s="72"/>
      <c r="L151" s="669"/>
      <c r="M151" s="671"/>
      <c r="N151" s="671"/>
    </row>
    <row r="152" spans="1:14" ht="21.75" customHeight="1" x14ac:dyDescent="0.25">
      <c r="A152" s="197">
        <v>29</v>
      </c>
      <c r="B152" s="128" t="s">
        <v>289</v>
      </c>
      <c r="C152" s="220" t="s">
        <v>502</v>
      </c>
      <c r="D152" s="220"/>
      <c r="E152" s="220"/>
      <c r="F152" s="221">
        <v>13</v>
      </c>
      <c r="G152" s="202" t="s">
        <v>489</v>
      </c>
      <c r="H152" s="741"/>
      <c r="I152" s="742"/>
      <c r="J152" s="743"/>
      <c r="K152" s="72"/>
      <c r="L152" s="669"/>
      <c r="M152" s="671"/>
      <c r="N152" s="671"/>
    </row>
    <row r="153" spans="1:14" ht="21.75" customHeight="1" x14ac:dyDescent="0.25">
      <c r="A153" s="197">
        <v>30</v>
      </c>
      <c r="B153" s="128" t="s">
        <v>383</v>
      </c>
      <c r="C153" s="220" t="s">
        <v>503</v>
      </c>
      <c r="D153" s="220"/>
      <c r="E153" s="220"/>
      <c r="F153" s="221">
        <v>21</v>
      </c>
      <c r="G153" s="202" t="s">
        <v>489</v>
      </c>
      <c r="H153" s="741"/>
      <c r="I153" s="742"/>
      <c r="J153" s="743"/>
      <c r="K153" s="72"/>
      <c r="L153" s="669"/>
      <c r="M153" s="671"/>
      <c r="N153" s="671"/>
    </row>
    <row r="154" spans="1:14" ht="21.75" customHeight="1" x14ac:dyDescent="0.25">
      <c r="A154" s="197"/>
      <c r="B154" s="233"/>
      <c r="C154" s="234" t="s">
        <v>504</v>
      </c>
      <c r="D154" s="235"/>
      <c r="E154" s="236"/>
      <c r="F154" s="205"/>
      <c r="G154" s="206"/>
      <c r="H154" s="741"/>
      <c r="I154" s="742"/>
      <c r="J154" s="743"/>
      <c r="K154" s="72"/>
      <c r="L154" s="669"/>
      <c r="M154" s="671"/>
      <c r="N154" s="671"/>
    </row>
    <row r="155" spans="1:14" ht="21.75" customHeight="1" x14ac:dyDescent="0.25">
      <c r="A155" s="197"/>
      <c r="B155" s="131" t="s">
        <v>373</v>
      </c>
      <c r="C155" s="132" t="s">
        <v>505</v>
      </c>
      <c r="D155" s="132"/>
      <c r="E155" s="132"/>
      <c r="F155" s="198"/>
      <c r="G155" s="206"/>
      <c r="H155" s="741"/>
      <c r="I155" s="742"/>
      <c r="J155" s="743"/>
      <c r="K155" s="72"/>
      <c r="L155" s="669"/>
      <c r="M155" s="671"/>
      <c r="N155" s="671"/>
    </row>
    <row r="156" spans="1:14" ht="21.75" customHeight="1" x14ac:dyDescent="0.25">
      <c r="A156" s="197"/>
      <c r="B156" s="218" t="s">
        <v>428</v>
      </c>
      <c r="C156" s="237" t="s">
        <v>506</v>
      </c>
      <c r="D156" s="238"/>
      <c r="E156" s="239"/>
      <c r="F156" s="205"/>
      <c r="G156" s="206"/>
      <c r="H156" s="741"/>
      <c r="I156" s="742"/>
      <c r="J156" s="743"/>
      <c r="K156" s="72"/>
      <c r="L156" s="669"/>
      <c r="M156" s="671"/>
      <c r="N156" s="671"/>
    </row>
    <row r="157" spans="1:14" ht="21.75" customHeight="1" x14ac:dyDescent="0.25">
      <c r="A157" s="197"/>
      <c r="B157" s="136" t="s">
        <v>383</v>
      </c>
      <c r="C157" s="133" t="s">
        <v>507</v>
      </c>
      <c r="D157" s="133"/>
      <c r="E157" s="133"/>
      <c r="F157" s="198"/>
      <c r="G157" s="199"/>
      <c r="H157" s="741"/>
      <c r="I157" s="742"/>
      <c r="J157" s="743"/>
      <c r="K157" s="72"/>
      <c r="L157" s="669"/>
      <c r="M157" s="671"/>
      <c r="N157" s="671"/>
    </row>
    <row r="158" spans="1:14" ht="21.75" customHeight="1" x14ac:dyDescent="0.25">
      <c r="A158" s="197"/>
      <c r="B158" s="134" t="s">
        <v>414</v>
      </c>
      <c r="C158" s="133" t="s">
        <v>508</v>
      </c>
      <c r="D158" s="133"/>
      <c r="E158" s="133"/>
      <c r="F158" s="198"/>
      <c r="G158" s="199"/>
      <c r="H158" s="741"/>
      <c r="I158" s="742"/>
      <c r="J158" s="743"/>
      <c r="K158" s="72"/>
      <c r="L158" s="669"/>
      <c r="M158" s="671"/>
      <c r="N158" s="671"/>
    </row>
    <row r="159" spans="1:14" ht="21.75" customHeight="1" x14ac:dyDescent="0.25">
      <c r="A159" s="197">
        <v>31</v>
      </c>
      <c r="B159" s="128" t="s">
        <v>289</v>
      </c>
      <c r="C159" s="220" t="s">
        <v>509</v>
      </c>
      <c r="D159" s="220"/>
      <c r="E159" s="220"/>
      <c r="F159" s="198">
        <v>250</v>
      </c>
      <c r="G159" s="199" t="s">
        <v>377</v>
      </c>
      <c r="H159" s="741"/>
      <c r="I159" s="742"/>
      <c r="J159" s="743"/>
      <c r="K159" s="72"/>
      <c r="L159" s="669"/>
      <c r="M159" s="671"/>
      <c r="N159" s="671"/>
    </row>
    <row r="160" spans="1:14" ht="21.75" customHeight="1" x14ac:dyDescent="0.25">
      <c r="A160" s="197"/>
      <c r="B160" s="131" t="s">
        <v>510</v>
      </c>
      <c r="C160" s="240" t="s">
        <v>511</v>
      </c>
      <c r="D160" s="241"/>
      <c r="E160" s="242"/>
      <c r="F160" s="198"/>
      <c r="G160" s="199"/>
      <c r="H160" s="741"/>
      <c r="I160" s="742"/>
      <c r="J160" s="743"/>
      <c r="K160" s="72"/>
      <c r="L160" s="669"/>
      <c r="M160" s="671"/>
      <c r="N160" s="671"/>
    </row>
    <row r="161" spans="1:14" ht="21.75" customHeight="1" x14ac:dyDescent="0.25">
      <c r="A161" s="197"/>
      <c r="B161" s="243" t="s">
        <v>428</v>
      </c>
      <c r="C161" s="244" t="s">
        <v>512</v>
      </c>
      <c r="D161" s="241"/>
      <c r="E161" s="242"/>
      <c r="F161" s="205"/>
      <c r="G161" s="206"/>
      <c r="H161" s="741"/>
      <c r="I161" s="742"/>
      <c r="J161" s="743"/>
      <c r="K161" s="72"/>
      <c r="L161" s="669"/>
      <c r="M161" s="671"/>
      <c r="N161" s="671"/>
    </row>
    <row r="162" spans="1:14" ht="21.75" customHeight="1" x14ac:dyDescent="0.25">
      <c r="A162" s="197"/>
      <c r="B162" s="129" t="s">
        <v>414</v>
      </c>
      <c r="C162" s="244" t="s">
        <v>513</v>
      </c>
      <c r="D162" s="241"/>
      <c r="E162" s="242"/>
      <c r="F162" s="205"/>
      <c r="G162" s="206"/>
      <c r="H162" s="741"/>
      <c r="I162" s="742"/>
      <c r="J162" s="743"/>
      <c r="K162" s="72"/>
      <c r="L162" s="669"/>
      <c r="M162" s="671"/>
      <c r="N162" s="671"/>
    </row>
    <row r="163" spans="1:14" ht="21.75" customHeight="1" x14ac:dyDescent="0.25">
      <c r="A163" s="197">
        <v>32</v>
      </c>
      <c r="B163" s="128" t="s">
        <v>383</v>
      </c>
      <c r="C163" s="220" t="s">
        <v>514</v>
      </c>
      <c r="D163" s="220"/>
      <c r="E163" s="220"/>
      <c r="F163" s="221">
        <v>3300</v>
      </c>
      <c r="G163" s="202" t="s">
        <v>515</v>
      </c>
      <c r="H163" s="741"/>
      <c r="I163" s="742"/>
      <c r="J163" s="743"/>
      <c r="K163" s="72"/>
      <c r="L163" s="669"/>
      <c r="M163" s="671"/>
      <c r="N163" s="671"/>
    </row>
    <row r="164" spans="1:14" ht="21.75" customHeight="1" x14ac:dyDescent="0.25">
      <c r="A164" s="197"/>
      <c r="B164" s="129" t="s">
        <v>403</v>
      </c>
      <c r="C164" s="244" t="s">
        <v>516</v>
      </c>
      <c r="D164" s="241"/>
      <c r="E164" s="242"/>
      <c r="F164" s="245"/>
      <c r="G164" s="246"/>
      <c r="H164" s="741"/>
      <c r="I164" s="742"/>
      <c r="J164" s="743"/>
      <c r="K164" s="72"/>
      <c r="L164" s="669"/>
      <c r="M164" s="671"/>
      <c r="N164" s="671"/>
    </row>
    <row r="165" spans="1:14" ht="21.75" customHeight="1" thickBot="1" x14ac:dyDescent="0.3">
      <c r="A165" s="197"/>
      <c r="B165" s="128" t="s">
        <v>289</v>
      </c>
      <c r="C165" s="220" t="s">
        <v>517</v>
      </c>
      <c r="D165" s="220"/>
      <c r="E165" s="220"/>
      <c r="F165" s="245"/>
      <c r="G165" s="246"/>
      <c r="H165" s="745"/>
      <c r="I165" s="746"/>
      <c r="J165" s="747"/>
      <c r="K165" s="105"/>
      <c r="L165" s="748"/>
      <c r="M165" s="749"/>
      <c r="N165" s="749"/>
    </row>
    <row r="166" spans="1:14" ht="25.5" customHeight="1" x14ac:dyDescent="0.25">
      <c r="A166" s="75"/>
      <c r="B166" s="76"/>
      <c r="C166" s="75"/>
      <c r="D166" s="75"/>
      <c r="E166" s="75"/>
      <c r="F166" s="75"/>
      <c r="G166" s="75"/>
      <c r="H166" s="75"/>
      <c r="I166" s="75"/>
      <c r="J166" s="75"/>
      <c r="K166" s="77" t="s">
        <v>326</v>
      </c>
      <c r="L166" s="750"/>
      <c r="M166" s="751"/>
      <c r="N166" s="751"/>
    </row>
    <row r="167" spans="1:14" ht="25.5" customHeight="1" thickBot="1" x14ac:dyDescent="0.3">
      <c r="D167" s="79"/>
      <c r="E167" s="79"/>
      <c r="K167" s="80" t="s">
        <v>327</v>
      </c>
      <c r="L167" s="752"/>
      <c r="M167" s="753"/>
      <c r="N167" s="753"/>
    </row>
    <row r="168" spans="1:14" ht="26.25" customHeight="1" thickBot="1" x14ac:dyDescent="0.3">
      <c r="D168" s="79"/>
      <c r="E168" s="79"/>
      <c r="K168" s="80"/>
      <c r="L168" s="106"/>
      <c r="M168" s="106"/>
      <c r="N168" s="106"/>
    </row>
    <row r="169" spans="1:14" ht="26.25" customHeight="1" x14ac:dyDescent="0.25">
      <c r="D169" s="79"/>
      <c r="E169" s="79"/>
      <c r="G169" s="695" t="s">
        <v>328</v>
      </c>
      <c r="H169" s="695"/>
      <c r="I169" s="695"/>
      <c r="K169" s="80"/>
      <c r="L169" s="106"/>
      <c r="M169" s="106"/>
      <c r="N169" s="106"/>
    </row>
    <row r="170" spans="1:14" ht="26.25" customHeight="1" x14ac:dyDescent="0.25">
      <c r="G170" s="682" t="s">
        <v>19</v>
      </c>
      <c r="H170" s="682"/>
      <c r="I170" s="682"/>
      <c r="J170" s="126"/>
      <c r="K170" s="81"/>
    </row>
    <row r="171" spans="1:14" ht="32.25" customHeight="1" x14ac:dyDescent="0.2">
      <c r="F171" s="84" t="s">
        <v>336</v>
      </c>
      <c r="J171" s="125"/>
      <c r="K171" s="109"/>
    </row>
    <row r="172" spans="1:14" ht="6" customHeight="1" x14ac:dyDescent="0.2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1:14" ht="6" customHeight="1" x14ac:dyDescent="0.2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pans="1:14" s="59" customFormat="1" ht="27" customHeight="1" x14ac:dyDescent="0.25">
      <c r="A174" s="62"/>
      <c r="B174" s="60"/>
      <c r="C174" s="60"/>
      <c r="D174" s="127" t="s">
        <v>609</v>
      </c>
      <c r="E174" s="61"/>
      <c r="F174" s="62"/>
      <c r="G174" s="62"/>
      <c r="H174" s="102"/>
      <c r="I174" s="755" t="s">
        <v>569</v>
      </c>
      <c r="J174" s="755"/>
      <c r="K174" s="755"/>
      <c r="L174" s="755"/>
      <c r="M174" s="755"/>
      <c r="N174" s="755"/>
    </row>
    <row r="175" spans="1:14" s="59" customFormat="1" ht="36.75" customHeight="1" x14ac:dyDescent="0.25">
      <c r="A175" s="62"/>
      <c r="B175" s="63"/>
      <c r="C175" s="63"/>
      <c r="D175" s="333" t="s">
        <v>313</v>
      </c>
      <c r="E175" s="759" t="str">
        <f>E$3</f>
        <v>JMASNCG-OP-LP-003-2024</v>
      </c>
      <c r="F175" s="759"/>
      <c r="G175" s="759"/>
      <c r="H175" s="760"/>
      <c r="I175" s="651" t="s">
        <v>331</v>
      </c>
      <c r="J175" s="651"/>
      <c r="K175" s="651"/>
      <c r="L175" s="651"/>
      <c r="M175" s="651"/>
      <c r="N175" s="651"/>
    </row>
    <row r="176" spans="1:14" s="59" customFormat="1" ht="54" customHeight="1" x14ac:dyDescent="0.25">
      <c r="A176" s="62"/>
      <c r="B176" s="60"/>
      <c r="C176" s="60"/>
      <c r="D176" s="333" t="s">
        <v>1</v>
      </c>
      <c r="E176" s="649" t="str">
        <f>E$4</f>
        <v xml:space="preserve">CONSTRUCCIÓN 1ER ETAPA DEL 4TO LECHO DE SECADO EN LA PLANTA DE TRATAMIENTO DE AGUAS RESIDUALES
</v>
      </c>
      <c r="F176" s="649"/>
      <c r="G176" s="649"/>
      <c r="H176" s="650"/>
      <c r="I176" s="652"/>
      <c r="J176" s="652"/>
      <c r="K176" s="652"/>
      <c r="L176" s="652"/>
      <c r="M176" s="652"/>
      <c r="N176" s="652"/>
    </row>
    <row r="177" spans="1:14" s="59" customFormat="1" ht="20.25" customHeight="1" x14ac:dyDescent="0.25">
      <c r="A177" s="62"/>
      <c r="B177" s="60"/>
      <c r="C177" s="60"/>
      <c r="D177" s="333"/>
      <c r="E177" s="649">
        <f>E$5</f>
        <v>0</v>
      </c>
      <c r="F177" s="649"/>
      <c r="G177" s="649"/>
      <c r="H177" s="650"/>
      <c r="I177" s="653"/>
      <c r="J177" s="653"/>
      <c r="K177" s="653"/>
      <c r="L177" s="653"/>
      <c r="M177" s="653"/>
      <c r="N177" s="653"/>
    </row>
    <row r="178" spans="1:14" s="59" customFormat="1" ht="20.25" customHeight="1" x14ac:dyDescent="0.25">
      <c r="A178" s="62"/>
      <c r="B178" s="63"/>
      <c r="C178" s="63"/>
      <c r="D178" s="333"/>
      <c r="E178" s="649">
        <f>E$6</f>
        <v>0</v>
      </c>
      <c r="F178" s="649"/>
      <c r="G178" s="649"/>
      <c r="H178" s="650"/>
      <c r="I178" s="103"/>
      <c r="J178" s="103"/>
      <c r="K178" s="65" t="s">
        <v>315</v>
      </c>
      <c r="L178" s="66">
        <f>N6</f>
        <v>5</v>
      </c>
      <c r="M178" s="104" t="s">
        <v>316</v>
      </c>
      <c r="N178" s="66">
        <f>L178</f>
        <v>5</v>
      </c>
    </row>
    <row r="179" spans="1:14" ht="6" customHeight="1" x14ac:dyDescent="0.2">
      <c r="B179" s="15"/>
      <c r="C179" s="15"/>
      <c r="D179" s="15"/>
      <c r="E179" s="15"/>
      <c r="F179" s="15"/>
      <c r="G179" s="15"/>
      <c r="H179" s="101"/>
      <c r="I179" s="15"/>
      <c r="J179" s="15"/>
      <c r="K179" s="15"/>
      <c r="L179" s="15"/>
      <c r="M179" s="15"/>
      <c r="N179" s="15"/>
    </row>
    <row r="180" spans="1:14" ht="9" customHeight="1" x14ac:dyDescent="0.2"/>
    <row r="181" spans="1:14" s="68" customFormat="1" ht="14.25" customHeight="1" x14ac:dyDescent="0.25">
      <c r="A181" s="655" t="s">
        <v>317</v>
      </c>
      <c r="B181" s="655"/>
      <c r="C181" s="655"/>
      <c r="D181" s="655"/>
      <c r="E181" s="656"/>
      <c r="F181" s="659" t="s">
        <v>318</v>
      </c>
      <c r="G181" s="659" t="s">
        <v>332</v>
      </c>
      <c r="H181" s="744" t="s">
        <v>333</v>
      </c>
      <c r="I181" s="655"/>
      <c r="J181" s="655"/>
      <c r="K181" s="656"/>
      <c r="L181" s="744" t="s">
        <v>293</v>
      </c>
      <c r="M181" s="655"/>
      <c r="N181" s="655"/>
    </row>
    <row r="182" spans="1:14" s="68" customFormat="1" ht="14.25" customHeight="1" x14ac:dyDescent="0.25">
      <c r="A182" s="657"/>
      <c r="B182" s="657"/>
      <c r="C182" s="657"/>
      <c r="D182" s="657"/>
      <c r="E182" s="658"/>
      <c r="F182" s="660"/>
      <c r="G182" s="660"/>
      <c r="H182" s="662"/>
      <c r="I182" s="657"/>
      <c r="J182" s="657"/>
      <c r="K182" s="658"/>
      <c r="L182" s="744"/>
      <c r="M182" s="655"/>
      <c r="N182" s="655"/>
    </row>
    <row r="183" spans="1:14" s="68" customFormat="1" ht="27" customHeight="1" thickBot="1" x14ac:dyDescent="0.3">
      <c r="A183" s="154" t="s">
        <v>321</v>
      </c>
      <c r="B183" s="155" t="s">
        <v>322</v>
      </c>
      <c r="C183" s="666" t="s">
        <v>323</v>
      </c>
      <c r="D183" s="667"/>
      <c r="E183" s="668"/>
      <c r="F183" s="754"/>
      <c r="G183" s="754"/>
      <c r="H183" s="672" t="s">
        <v>334</v>
      </c>
      <c r="I183" s="674"/>
      <c r="J183" s="673"/>
      <c r="K183" s="155" t="s">
        <v>335</v>
      </c>
      <c r="L183" s="666"/>
      <c r="M183" s="667"/>
      <c r="N183" s="667"/>
    </row>
    <row r="184" spans="1:14" ht="21.75" customHeight="1" x14ac:dyDescent="0.25">
      <c r="A184" s="197">
        <v>33</v>
      </c>
      <c r="B184" s="128" t="s">
        <v>414</v>
      </c>
      <c r="C184" s="220" t="s">
        <v>518</v>
      </c>
      <c r="D184" s="220"/>
      <c r="E184" s="220"/>
      <c r="F184" s="221">
        <v>10</v>
      </c>
      <c r="G184" s="202" t="s">
        <v>377</v>
      </c>
      <c r="H184" s="738"/>
      <c r="I184" s="739"/>
      <c r="J184" s="740"/>
      <c r="K184" s="70"/>
      <c r="L184" s="675"/>
      <c r="M184" s="677"/>
      <c r="N184" s="677"/>
    </row>
    <row r="185" spans="1:14" ht="21.75" customHeight="1" x14ac:dyDescent="0.25">
      <c r="A185" s="197"/>
      <c r="B185" s="131" t="s">
        <v>519</v>
      </c>
      <c r="C185" s="240" t="s">
        <v>520</v>
      </c>
      <c r="D185" s="241"/>
      <c r="E185" s="242"/>
      <c r="F185" s="245"/>
      <c r="G185" s="246"/>
      <c r="H185" s="741"/>
      <c r="I185" s="742"/>
      <c r="J185" s="743"/>
      <c r="K185" s="72"/>
      <c r="L185" s="669"/>
      <c r="M185" s="671"/>
      <c r="N185" s="671"/>
    </row>
    <row r="186" spans="1:14" ht="21.75" customHeight="1" x14ac:dyDescent="0.25">
      <c r="A186" s="197"/>
      <c r="B186" s="136" t="s">
        <v>428</v>
      </c>
      <c r="C186" s="244" t="s">
        <v>521</v>
      </c>
      <c r="D186" s="241"/>
      <c r="E186" s="242"/>
      <c r="F186" s="245"/>
      <c r="G186" s="246"/>
      <c r="H186" s="741"/>
      <c r="I186" s="742"/>
      <c r="J186" s="743"/>
      <c r="K186" s="72"/>
      <c r="L186" s="669"/>
      <c r="M186" s="671"/>
      <c r="N186" s="671"/>
    </row>
    <row r="187" spans="1:14" ht="21.75" customHeight="1" x14ac:dyDescent="0.25">
      <c r="A187" s="197"/>
      <c r="B187" s="129" t="s">
        <v>403</v>
      </c>
      <c r="C187" s="244" t="s">
        <v>522</v>
      </c>
      <c r="D187" s="241"/>
      <c r="E187" s="241"/>
      <c r="F187" s="198"/>
      <c r="G187" s="206"/>
      <c r="H187" s="741"/>
      <c r="I187" s="742"/>
      <c r="J187" s="743"/>
      <c r="K187" s="72"/>
      <c r="L187" s="669"/>
      <c r="M187" s="671"/>
      <c r="N187" s="671"/>
    </row>
    <row r="188" spans="1:14" ht="21.75" customHeight="1" x14ac:dyDescent="0.25">
      <c r="A188" s="197"/>
      <c r="B188" s="129" t="s">
        <v>398</v>
      </c>
      <c r="C188" s="220" t="s">
        <v>523</v>
      </c>
      <c r="D188" s="220"/>
      <c r="E188" s="220"/>
      <c r="F188" s="198"/>
      <c r="G188" s="206"/>
      <c r="H188" s="741"/>
      <c r="I188" s="742"/>
      <c r="J188" s="743"/>
      <c r="K188" s="72"/>
      <c r="L188" s="669"/>
      <c r="M188" s="671"/>
      <c r="N188" s="671"/>
    </row>
    <row r="189" spans="1:14" ht="21.75" customHeight="1" x14ac:dyDescent="0.25">
      <c r="A189" s="197">
        <v>34</v>
      </c>
      <c r="B189" s="128" t="s">
        <v>414</v>
      </c>
      <c r="C189" s="133" t="s">
        <v>524</v>
      </c>
      <c r="D189" s="133"/>
      <c r="E189" s="133"/>
      <c r="F189" s="221">
        <v>5700</v>
      </c>
      <c r="G189" s="202" t="s">
        <v>515</v>
      </c>
      <c r="H189" s="741"/>
      <c r="I189" s="742"/>
      <c r="J189" s="743"/>
      <c r="K189" s="72"/>
      <c r="L189" s="669"/>
      <c r="M189" s="671"/>
      <c r="N189" s="671"/>
    </row>
    <row r="190" spans="1:14" ht="21.75" customHeight="1" x14ac:dyDescent="0.25">
      <c r="A190" s="197">
        <v>35</v>
      </c>
      <c r="B190" s="152" t="s">
        <v>424</v>
      </c>
      <c r="C190" s="133" t="s">
        <v>525</v>
      </c>
      <c r="D190" s="133"/>
      <c r="E190" s="133"/>
      <c r="F190" s="221">
        <v>750</v>
      </c>
      <c r="G190" s="202" t="s">
        <v>515</v>
      </c>
      <c r="H190" s="741"/>
      <c r="I190" s="742"/>
      <c r="J190" s="743"/>
      <c r="K190" s="72"/>
      <c r="L190" s="669"/>
      <c r="M190" s="671"/>
      <c r="N190" s="671"/>
    </row>
    <row r="191" spans="1:14" ht="21.75" customHeight="1" x14ac:dyDescent="0.25">
      <c r="A191" s="197"/>
      <c r="B191" s="135" t="s">
        <v>383</v>
      </c>
      <c r="C191" s="220" t="s">
        <v>526</v>
      </c>
      <c r="D191" s="220"/>
      <c r="E191" s="220"/>
      <c r="F191" s="198"/>
      <c r="G191" s="206"/>
      <c r="H191" s="741"/>
      <c r="I191" s="742"/>
      <c r="J191" s="743"/>
      <c r="K191" s="72"/>
      <c r="L191" s="669"/>
      <c r="M191" s="671"/>
      <c r="N191" s="671"/>
    </row>
    <row r="192" spans="1:14" ht="21.75" customHeight="1" x14ac:dyDescent="0.25">
      <c r="A192" s="197"/>
      <c r="B192" s="134" t="s">
        <v>403</v>
      </c>
      <c r="C192" s="133" t="s">
        <v>527</v>
      </c>
      <c r="D192" s="133"/>
      <c r="E192" s="133"/>
      <c r="F192" s="198"/>
      <c r="G192" s="206"/>
      <c r="H192" s="741"/>
      <c r="I192" s="742"/>
      <c r="J192" s="743"/>
      <c r="K192" s="72"/>
      <c r="L192" s="669"/>
      <c r="M192" s="671"/>
      <c r="N192" s="671"/>
    </row>
    <row r="193" spans="1:14" ht="21.75" customHeight="1" x14ac:dyDescent="0.25">
      <c r="A193" s="197"/>
      <c r="B193" s="134" t="s">
        <v>289</v>
      </c>
      <c r="C193" s="133" t="s">
        <v>528</v>
      </c>
      <c r="D193" s="133"/>
      <c r="E193" s="133"/>
      <c r="F193" s="198"/>
      <c r="G193" s="206"/>
      <c r="H193" s="741"/>
      <c r="I193" s="742"/>
      <c r="J193" s="743"/>
      <c r="K193" s="72"/>
      <c r="L193" s="669"/>
      <c r="M193" s="671"/>
      <c r="N193" s="671"/>
    </row>
    <row r="194" spans="1:14" ht="21.75" customHeight="1" x14ac:dyDescent="0.25">
      <c r="A194" s="197">
        <v>36</v>
      </c>
      <c r="B194" s="128" t="s">
        <v>414</v>
      </c>
      <c r="C194" s="133" t="s">
        <v>529</v>
      </c>
      <c r="D194" s="133"/>
      <c r="E194" s="133"/>
      <c r="F194" s="198">
        <v>50</v>
      </c>
      <c r="G194" s="206" t="s">
        <v>377</v>
      </c>
      <c r="H194" s="741"/>
      <c r="I194" s="742"/>
      <c r="J194" s="743"/>
      <c r="K194" s="72"/>
      <c r="L194" s="669"/>
      <c r="M194" s="671"/>
      <c r="N194" s="671"/>
    </row>
    <row r="195" spans="1:14" ht="21.75" customHeight="1" x14ac:dyDescent="0.25">
      <c r="A195" s="197"/>
      <c r="B195" s="228"/>
      <c r="C195" s="225" t="s">
        <v>530</v>
      </c>
      <c r="D195" s="226"/>
      <c r="E195" s="227"/>
      <c r="F195" s="206"/>
      <c r="G195" s="247"/>
      <c r="H195" s="741"/>
      <c r="I195" s="742"/>
      <c r="J195" s="743"/>
      <c r="K195" s="72"/>
      <c r="L195" s="669"/>
      <c r="M195" s="671"/>
      <c r="N195" s="671"/>
    </row>
    <row r="196" spans="1:14" ht="21.75" customHeight="1" x14ac:dyDescent="0.25">
      <c r="A196" s="197"/>
      <c r="B196" s="131" t="s">
        <v>420</v>
      </c>
      <c r="C196" s="248" t="s">
        <v>531</v>
      </c>
      <c r="D196" s="203"/>
      <c r="E196" s="204"/>
      <c r="F196" s="205"/>
      <c r="G196" s="206"/>
      <c r="H196" s="741"/>
      <c r="I196" s="742"/>
      <c r="J196" s="743"/>
      <c r="K196" s="72"/>
      <c r="L196" s="669"/>
      <c r="M196" s="671"/>
      <c r="N196" s="671"/>
    </row>
    <row r="197" spans="1:14" ht="21.75" customHeight="1" x14ac:dyDescent="0.25">
      <c r="A197" s="197"/>
      <c r="B197" s="129" t="s">
        <v>428</v>
      </c>
      <c r="C197" s="237" t="s">
        <v>532</v>
      </c>
      <c r="D197" s="238"/>
      <c r="E197" s="239"/>
      <c r="F197" s="205"/>
      <c r="G197" s="206"/>
      <c r="H197" s="741"/>
      <c r="I197" s="742"/>
      <c r="J197" s="743"/>
      <c r="K197" s="72"/>
      <c r="L197" s="669"/>
      <c r="M197" s="671"/>
      <c r="N197" s="671"/>
    </row>
    <row r="198" spans="1:14" ht="21.75" customHeight="1" x14ac:dyDescent="0.25">
      <c r="A198" s="197">
        <v>37</v>
      </c>
      <c r="B198" s="128" t="s">
        <v>424</v>
      </c>
      <c r="C198" s="220" t="s">
        <v>533</v>
      </c>
      <c r="D198" s="220"/>
      <c r="E198" s="220"/>
      <c r="F198" s="221">
        <v>700</v>
      </c>
      <c r="G198" s="202" t="s">
        <v>457</v>
      </c>
      <c r="H198" s="741"/>
      <c r="I198" s="742"/>
      <c r="J198" s="743"/>
      <c r="K198" s="72"/>
      <c r="L198" s="669"/>
      <c r="M198" s="671"/>
      <c r="N198" s="671"/>
    </row>
    <row r="199" spans="1:14" ht="21.75" customHeight="1" x14ac:dyDescent="0.25">
      <c r="A199" s="197"/>
      <c r="B199" s="131" t="s">
        <v>534</v>
      </c>
      <c r="C199" s="249" t="s">
        <v>535</v>
      </c>
      <c r="D199" s="250"/>
      <c r="E199" s="250"/>
      <c r="F199" s="221"/>
      <c r="G199" s="202"/>
      <c r="H199" s="741"/>
      <c r="I199" s="742"/>
      <c r="J199" s="743"/>
      <c r="K199" s="72"/>
      <c r="L199" s="669"/>
      <c r="M199" s="671"/>
      <c r="N199" s="671"/>
    </row>
    <row r="200" spans="1:14" ht="21.75" customHeight="1" x14ac:dyDescent="0.25">
      <c r="A200" s="197"/>
      <c r="B200" s="251" t="s">
        <v>536</v>
      </c>
      <c r="C200" s="133" t="s">
        <v>537</v>
      </c>
      <c r="D200" s="133"/>
      <c r="E200" s="133"/>
      <c r="F200" s="245"/>
      <c r="G200" s="246"/>
      <c r="H200" s="741"/>
      <c r="I200" s="742"/>
      <c r="J200" s="743"/>
      <c r="K200" s="72"/>
      <c r="L200" s="669"/>
      <c r="M200" s="671"/>
      <c r="N200" s="671"/>
    </row>
    <row r="201" spans="1:14" ht="21.75" customHeight="1" x14ac:dyDescent="0.25">
      <c r="A201" s="197"/>
      <c r="B201" s="134" t="s">
        <v>289</v>
      </c>
      <c r="C201" s="133" t="s">
        <v>538</v>
      </c>
      <c r="D201" s="133"/>
      <c r="E201" s="133"/>
      <c r="F201" s="245"/>
      <c r="G201" s="246"/>
      <c r="H201" s="741"/>
      <c r="I201" s="742"/>
      <c r="J201" s="743"/>
      <c r="K201" s="72"/>
      <c r="L201" s="669"/>
      <c r="M201" s="671"/>
      <c r="N201" s="671"/>
    </row>
    <row r="202" spans="1:14" ht="21.75" customHeight="1" x14ac:dyDescent="0.25">
      <c r="A202" s="197">
        <v>38</v>
      </c>
      <c r="B202" s="128" t="s">
        <v>424</v>
      </c>
      <c r="C202" s="133" t="s">
        <v>539</v>
      </c>
      <c r="D202" s="133"/>
      <c r="E202" s="133"/>
      <c r="F202" s="245">
        <v>2</v>
      </c>
      <c r="G202" s="246" t="s">
        <v>498</v>
      </c>
      <c r="H202" s="741"/>
      <c r="I202" s="742"/>
      <c r="J202" s="743"/>
      <c r="K202" s="72"/>
      <c r="L202" s="669"/>
      <c r="M202" s="671"/>
      <c r="N202" s="671"/>
    </row>
    <row r="203" spans="1:14" ht="21.75" customHeight="1" x14ac:dyDescent="0.2">
      <c r="A203" s="86"/>
      <c r="B203" s="87"/>
      <c r="C203" s="88"/>
      <c r="D203" s="89"/>
      <c r="E203" s="90"/>
      <c r="F203" s="91"/>
      <c r="G203" s="91"/>
      <c r="H203" s="741"/>
      <c r="I203" s="742"/>
      <c r="J203" s="743"/>
      <c r="K203" s="72"/>
      <c r="L203" s="669"/>
      <c r="M203" s="671"/>
      <c r="N203" s="671"/>
    </row>
    <row r="204" spans="1:14" ht="21.75" customHeight="1" x14ac:dyDescent="0.2">
      <c r="A204" s="86"/>
      <c r="B204" s="87"/>
      <c r="C204" s="88"/>
      <c r="D204" s="89"/>
      <c r="E204" s="90"/>
      <c r="F204" s="91"/>
      <c r="G204" s="91"/>
      <c r="H204" s="741"/>
      <c r="I204" s="742"/>
      <c r="J204" s="743"/>
      <c r="K204" s="72"/>
      <c r="L204" s="669"/>
      <c r="M204" s="671"/>
      <c r="N204" s="671"/>
    </row>
    <row r="205" spans="1:14" ht="21.75" customHeight="1" x14ac:dyDescent="0.2">
      <c r="A205" s="86"/>
      <c r="B205" s="87"/>
      <c r="C205" s="88"/>
      <c r="D205" s="89"/>
      <c r="E205" s="90"/>
      <c r="F205" s="91"/>
      <c r="G205" s="91"/>
      <c r="H205" s="741"/>
      <c r="I205" s="742"/>
      <c r="J205" s="743"/>
      <c r="K205" s="72"/>
      <c r="L205" s="669"/>
      <c r="M205" s="671"/>
      <c r="N205" s="671"/>
    </row>
    <row r="206" spans="1:14" ht="21.75" customHeight="1" x14ac:dyDescent="0.2">
      <c r="A206" s="86"/>
      <c r="B206" s="87"/>
      <c r="C206" s="88"/>
      <c r="D206" s="89"/>
      <c r="E206" s="90"/>
      <c r="F206" s="91"/>
      <c r="G206" s="91"/>
      <c r="H206" s="741"/>
      <c r="I206" s="742"/>
      <c r="J206" s="743"/>
      <c r="K206" s="72"/>
      <c r="L206" s="669"/>
      <c r="M206" s="671"/>
      <c r="N206" s="671"/>
    </row>
    <row r="207" spans="1:14" ht="21.75" customHeight="1" x14ac:dyDescent="0.2">
      <c r="A207" s="86"/>
      <c r="B207" s="87"/>
      <c r="C207" s="88"/>
      <c r="D207" s="89"/>
      <c r="E207" s="90"/>
      <c r="F207" s="91"/>
      <c r="G207" s="91"/>
      <c r="H207" s="741"/>
      <c r="I207" s="742"/>
      <c r="J207" s="743"/>
      <c r="K207" s="72"/>
      <c r="L207" s="669"/>
      <c r="M207" s="671"/>
      <c r="N207" s="671"/>
    </row>
    <row r="208" spans="1:14" ht="21.75" customHeight="1" thickBot="1" x14ac:dyDescent="0.25">
      <c r="A208" s="92"/>
      <c r="B208" s="93"/>
      <c r="C208" s="94"/>
      <c r="D208" s="95"/>
      <c r="E208" s="96"/>
      <c r="F208" s="97"/>
      <c r="G208" s="97"/>
      <c r="H208" s="745"/>
      <c r="I208" s="746"/>
      <c r="J208" s="747"/>
      <c r="K208" s="105"/>
      <c r="L208" s="748"/>
      <c r="M208" s="749"/>
      <c r="N208" s="749"/>
    </row>
    <row r="209" spans="1:14" ht="25.5" customHeight="1" x14ac:dyDescent="0.25">
      <c r="A209" s="75"/>
      <c r="B209" s="110"/>
      <c r="C209" s="75"/>
      <c r="D209" s="75"/>
      <c r="E209" s="75"/>
      <c r="F209" s="75"/>
      <c r="G209" s="75"/>
      <c r="K209" s="80" t="s">
        <v>326</v>
      </c>
      <c r="L209" s="750"/>
      <c r="M209" s="751"/>
      <c r="N209" s="751"/>
    </row>
    <row r="210" spans="1:14" ht="25.5" customHeight="1" x14ac:dyDescent="0.25">
      <c r="B210" s="110"/>
      <c r="C210" s="15"/>
      <c r="D210" s="15"/>
      <c r="E210" s="15"/>
      <c r="F210" s="15"/>
      <c r="G210" s="15"/>
      <c r="K210" s="80" t="s">
        <v>327</v>
      </c>
      <c r="L210" s="750"/>
      <c r="M210" s="751"/>
      <c r="N210" s="751"/>
    </row>
    <row r="211" spans="1:14" ht="25.5" customHeight="1" thickBot="1" x14ac:dyDescent="0.3">
      <c r="B211" s="110"/>
      <c r="C211" s="15"/>
      <c r="D211" s="15"/>
      <c r="E211" s="15"/>
      <c r="F211" s="15"/>
      <c r="K211" s="80" t="s">
        <v>329</v>
      </c>
      <c r="L211" s="750"/>
      <c r="M211" s="751"/>
      <c r="N211" s="751"/>
    </row>
    <row r="212" spans="1:14" ht="25.5" customHeight="1" thickBot="1" x14ac:dyDescent="0.3">
      <c r="D212" s="79"/>
      <c r="E212" s="79"/>
      <c r="G212" s="695" t="s">
        <v>328</v>
      </c>
      <c r="H212" s="695"/>
      <c r="I212" s="695"/>
      <c r="K212" s="99" t="s">
        <v>330</v>
      </c>
      <c r="L212" s="752"/>
      <c r="M212" s="753"/>
      <c r="N212" s="753"/>
    </row>
    <row r="213" spans="1:14" ht="21.75" customHeight="1" x14ac:dyDescent="0.2">
      <c r="F213" s="81"/>
      <c r="G213" s="682" t="s">
        <v>19</v>
      </c>
      <c r="H213" s="682"/>
      <c r="I213" s="682"/>
      <c r="J213" s="81"/>
      <c r="K213" s="81"/>
    </row>
    <row r="214" spans="1:14" ht="39.75" customHeight="1" x14ac:dyDescent="0.2">
      <c r="F214" s="84" t="s">
        <v>336</v>
      </c>
      <c r="G214" s="84"/>
      <c r="J214" s="108"/>
      <c r="K214" s="109"/>
    </row>
  </sheetData>
  <mergeCells count="337">
    <mergeCell ref="L167:N167"/>
    <mergeCell ref="G169:I169"/>
    <mergeCell ref="G170:I170"/>
    <mergeCell ref="H162:J162"/>
    <mergeCell ref="L162:N162"/>
    <mergeCell ref="H163:J163"/>
    <mergeCell ref="L163:N163"/>
    <mergeCell ref="H164:J164"/>
    <mergeCell ref="L164:N164"/>
    <mergeCell ref="H165:J165"/>
    <mergeCell ref="L165:N165"/>
    <mergeCell ref="L166:N166"/>
    <mergeCell ref="H157:J157"/>
    <mergeCell ref="L157:N157"/>
    <mergeCell ref="H158:J158"/>
    <mergeCell ref="L158:N158"/>
    <mergeCell ref="H159:J159"/>
    <mergeCell ref="L159:N159"/>
    <mergeCell ref="H160:J160"/>
    <mergeCell ref="L160:N160"/>
    <mergeCell ref="H161:J161"/>
    <mergeCell ref="L161:N161"/>
    <mergeCell ref="H152:J152"/>
    <mergeCell ref="L152:N152"/>
    <mergeCell ref="H153:J153"/>
    <mergeCell ref="L153:N153"/>
    <mergeCell ref="H154:J154"/>
    <mergeCell ref="L154:N154"/>
    <mergeCell ref="H155:J155"/>
    <mergeCell ref="L155:N155"/>
    <mergeCell ref="H156:J156"/>
    <mergeCell ref="L156:N156"/>
    <mergeCell ref="H147:J147"/>
    <mergeCell ref="L147:N147"/>
    <mergeCell ref="H148:J148"/>
    <mergeCell ref="L148:N148"/>
    <mergeCell ref="H149:J149"/>
    <mergeCell ref="L149:N149"/>
    <mergeCell ref="H150:J150"/>
    <mergeCell ref="L150:N150"/>
    <mergeCell ref="H151:J151"/>
    <mergeCell ref="L151:N151"/>
    <mergeCell ref="H142:J142"/>
    <mergeCell ref="L142:N142"/>
    <mergeCell ref="H143:J143"/>
    <mergeCell ref="L143:N143"/>
    <mergeCell ref="H144:J144"/>
    <mergeCell ref="L144:N144"/>
    <mergeCell ref="H145:J145"/>
    <mergeCell ref="L145:N145"/>
    <mergeCell ref="H146:J146"/>
    <mergeCell ref="L146:N146"/>
    <mergeCell ref="E135:H135"/>
    <mergeCell ref="A138:E139"/>
    <mergeCell ref="F138:F140"/>
    <mergeCell ref="G138:G140"/>
    <mergeCell ref="H138:K139"/>
    <mergeCell ref="L138:N140"/>
    <mergeCell ref="C140:E140"/>
    <mergeCell ref="H140:J140"/>
    <mergeCell ref="H141:J141"/>
    <mergeCell ref="L141:N141"/>
    <mergeCell ref="H122:J122"/>
    <mergeCell ref="L122:N122"/>
    <mergeCell ref="L123:N123"/>
    <mergeCell ref="L124:N124"/>
    <mergeCell ref="G126:I126"/>
    <mergeCell ref="G127:I127"/>
    <mergeCell ref="I131:N131"/>
    <mergeCell ref="E132:H132"/>
    <mergeCell ref="I132:N134"/>
    <mergeCell ref="E133:H133"/>
    <mergeCell ref="E134:H134"/>
    <mergeCell ref="H117:J117"/>
    <mergeCell ref="L117:N117"/>
    <mergeCell ref="H118:J118"/>
    <mergeCell ref="L118:N118"/>
    <mergeCell ref="H119:J119"/>
    <mergeCell ref="L119:N119"/>
    <mergeCell ref="H120:J120"/>
    <mergeCell ref="L120:N120"/>
    <mergeCell ref="H121:J121"/>
    <mergeCell ref="L121:N121"/>
    <mergeCell ref="H112:J112"/>
    <mergeCell ref="L112:N112"/>
    <mergeCell ref="H113:J113"/>
    <mergeCell ref="L113:N113"/>
    <mergeCell ref="H114:J114"/>
    <mergeCell ref="L114:N114"/>
    <mergeCell ref="H115:J115"/>
    <mergeCell ref="L115:N115"/>
    <mergeCell ref="H116:J116"/>
    <mergeCell ref="L116:N116"/>
    <mergeCell ref="H107:J107"/>
    <mergeCell ref="L107:N107"/>
    <mergeCell ref="H108:J108"/>
    <mergeCell ref="L108:N108"/>
    <mergeCell ref="H109:J109"/>
    <mergeCell ref="L109:N109"/>
    <mergeCell ref="H110:J110"/>
    <mergeCell ref="L110:N110"/>
    <mergeCell ref="H111:J111"/>
    <mergeCell ref="L111:N111"/>
    <mergeCell ref="H102:J102"/>
    <mergeCell ref="L102:N102"/>
    <mergeCell ref="H103:J103"/>
    <mergeCell ref="L103:N103"/>
    <mergeCell ref="H104:J104"/>
    <mergeCell ref="L104:N104"/>
    <mergeCell ref="H105:J105"/>
    <mergeCell ref="L105:N105"/>
    <mergeCell ref="H106:J106"/>
    <mergeCell ref="L106:N106"/>
    <mergeCell ref="H97:J97"/>
    <mergeCell ref="H98:J98"/>
    <mergeCell ref="L98:N98"/>
    <mergeCell ref="H99:J99"/>
    <mergeCell ref="L99:N99"/>
    <mergeCell ref="H100:J100"/>
    <mergeCell ref="L100:N100"/>
    <mergeCell ref="H101:J101"/>
    <mergeCell ref="L101:N101"/>
    <mergeCell ref="G213:I213"/>
    <mergeCell ref="H208:J208"/>
    <mergeCell ref="L208:N208"/>
    <mergeCell ref="L209:N209"/>
    <mergeCell ref="L210:N210"/>
    <mergeCell ref="L211:N211"/>
    <mergeCell ref="G212:I212"/>
    <mergeCell ref="L212:N212"/>
    <mergeCell ref="H205:J205"/>
    <mergeCell ref="L205:N205"/>
    <mergeCell ref="H206:J206"/>
    <mergeCell ref="L206:N206"/>
    <mergeCell ref="H207:J207"/>
    <mergeCell ref="L207:N207"/>
    <mergeCell ref="H202:J202"/>
    <mergeCell ref="L202:N202"/>
    <mergeCell ref="H203:J203"/>
    <mergeCell ref="L203:N203"/>
    <mergeCell ref="H204:J204"/>
    <mergeCell ref="L204:N204"/>
    <mergeCell ref="H199:J199"/>
    <mergeCell ref="L199:N199"/>
    <mergeCell ref="H200:J200"/>
    <mergeCell ref="L200:N200"/>
    <mergeCell ref="H201:J201"/>
    <mergeCell ref="L201:N201"/>
    <mergeCell ref="H196:J196"/>
    <mergeCell ref="L196:N196"/>
    <mergeCell ref="H197:J197"/>
    <mergeCell ref="L197:N197"/>
    <mergeCell ref="H198:J198"/>
    <mergeCell ref="L198:N198"/>
    <mergeCell ref="H193:J193"/>
    <mergeCell ref="L193:N193"/>
    <mergeCell ref="H194:J194"/>
    <mergeCell ref="L194:N194"/>
    <mergeCell ref="H195:J195"/>
    <mergeCell ref="L195:N195"/>
    <mergeCell ref="H190:J190"/>
    <mergeCell ref="L190:N190"/>
    <mergeCell ref="H191:J191"/>
    <mergeCell ref="L191:N191"/>
    <mergeCell ref="H192:J192"/>
    <mergeCell ref="L192:N192"/>
    <mergeCell ref="H187:J187"/>
    <mergeCell ref="L187:N187"/>
    <mergeCell ref="H188:J188"/>
    <mergeCell ref="L188:N188"/>
    <mergeCell ref="H189:J189"/>
    <mergeCell ref="L189:N189"/>
    <mergeCell ref="H184:J184"/>
    <mergeCell ref="L184:N184"/>
    <mergeCell ref="H185:J185"/>
    <mergeCell ref="L185:N185"/>
    <mergeCell ref="H186:J186"/>
    <mergeCell ref="L186:N186"/>
    <mergeCell ref="A181:E182"/>
    <mergeCell ref="F181:F183"/>
    <mergeCell ref="G181:G183"/>
    <mergeCell ref="H181:K182"/>
    <mergeCell ref="L181:N183"/>
    <mergeCell ref="C183:E183"/>
    <mergeCell ref="H183:J183"/>
    <mergeCell ref="I174:N174"/>
    <mergeCell ref="E175:H175"/>
    <mergeCell ref="I175:N177"/>
    <mergeCell ref="E176:H176"/>
    <mergeCell ref="E177:H177"/>
    <mergeCell ref="E178:H178"/>
    <mergeCell ref="H79:J79"/>
    <mergeCell ref="L79:N79"/>
    <mergeCell ref="L80:N80"/>
    <mergeCell ref="L81:N81"/>
    <mergeCell ref="G83:I83"/>
    <mergeCell ref="G84:I84"/>
    <mergeCell ref="I88:N88"/>
    <mergeCell ref="E89:H89"/>
    <mergeCell ref="I89:N91"/>
    <mergeCell ref="E90:H90"/>
    <mergeCell ref="E91:H91"/>
    <mergeCell ref="E92:H92"/>
    <mergeCell ref="A95:E96"/>
    <mergeCell ref="F95:F97"/>
    <mergeCell ref="G95:G97"/>
    <mergeCell ref="H95:K96"/>
    <mergeCell ref="L95:N97"/>
    <mergeCell ref="C97:E97"/>
    <mergeCell ref="H76:J76"/>
    <mergeCell ref="L76:N76"/>
    <mergeCell ref="H77:J77"/>
    <mergeCell ref="L77:N77"/>
    <mergeCell ref="H78:J78"/>
    <mergeCell ref="L78:N78"/>
    <mergeCell ref="H73:J73"/>
    <mergeCell ref="L73:N73"/>
    <mergeCell ref="H74:J74"/>
    <mergeCell ref="L74:N74"/>
    <mergeCell ref="H75:J75"/>
    <mergeCell ref="L75:N75"/>
    <mergeCell ref="H70:J70"/>
    <mergeCell ref="L70:N70"/>
    <mergeCell ref="H71:J71"/>
    <mergeCell ref="L71:N71"/>
    <mergeCell ref="H72:J72"/>
    <mergeCell ref="L72:N72"/>
    <mergeCell ref="H67:J67"/>
    <mergeCell ref="L67:N67"/>
    <mergeCell ref="H68:J68"/>
    <mergeCell ref="L68:N68"/>
    <mergeCell ref="H69:J69"/>
    <mergeCell ref="L69:N69"/>
    <mergeCell ref="H64:J64"/>
    <mergeCell ref="L64:N64"/>
    <mergeCell ref="H65:J65"/>
    <mergeCell ref="L65:N65"/>
    <mergeCell ref="H66:J66"/>
    <mergeCell ref="L66:N66"/>
    <mergeCell ref="H61:J61"/>
    <mergeCell ref="L61:N61"/>
    <mergeCell ref="H62:J62"/>
    <mergeCell ref="L62:N62"/>
    <mergeCell ref="H63:J63"/>
    <mergeCell ref="L63:N63"/>
    <mergeCell ref="H58:J58"/>
    <mergeCell ref="L58:N58"/>
    <mergeCell ref="H59:J59"/>
    <mergeCell ref="L59:N59"/>
    <mergeCell ref="H60:J60"/>
    <mergeCell ref="L60:N60"/>
    <mergeCell ref="H55:J55"/>
    <mergeCell ref="L55:N55"/>
    <mergeCell ref="H56:J56"/>
    <mergeCell ref="L56:N56"/>
    <mergeCell ref="H57:J57"/>
    <mergeCell ref="L57:N57"/>
    <mergeCell ref="A52:E53"/>
    <mergeCell ref="F52:F54"/>
    <mergeCell ref="G52:G54"/>
    <mergeCell ref="H52:K53"/>
    <mergeCell ref="L52:N54"/>
    <mergeCell ref="C54:E54"/>
    <mergeCell ref="H54:J54"/>
    <mergeCell ref="I45:N45"/>
    <mergeCell ref="E46:H46"/>
    <mergeCell ref="I46:N48"/>
    <mergeCell ref="E47:H47"/>
    <mergeCell ref="E48:H48"/>
    <mergeCell ref="E49:H49"/>
    <mergeCell ref="H36:J36"/>
    <mergeCell ref="L36:N36"/>
    <mergeCell ref="L37:N37"/>
    <mergeCell ref="L38:N38"/>
    <mergeCell ref="G40:I40"/>
    <mergeCell ref="G41:I41"/>
    <mergeCell ref="H33:J33"/>
    <mergeCell ref="L33:N33"/>
    <mergeCell ref="H34:J34"/>
    <mergeCell ref="L34:N34"/>
    <mergeCell ref="H35:J35"/>
    <mergeCell ref="L35:N35"/>
    <mergeCell ref="H30:J30"/>
    <mergeCell ref="L30:N30"/>
    <mergeCell ref="H31:J31"/>
    <mergeCell ref="L31:N31"/>
    <mergeCell ref="H32:J32"/>
    <mergeCell ref="L32:N32"/>
    <mergeCell ref="H27:J27"/>
    <mergeCell ref="L27:N27"/>
    <mergeCell ref="H28:J28"/>
    <mergeCell ref="L28:N28"/>
    <mergeCell ref="H29:J29"/>
    <mergeCell ref="L29:N29"/>
    <mergeCell ref="H24:J24"/>
    <mergeCell ref="L24:N24"/>
    <mergeCell ref="H25:J25"/>
    <mergeCell ref="L25:N25"/>
    <mergeCell ref="H26:J26"/>
    <mergeCell ref="L26:N26"/>
    <mergeCell ref="H21:J21"/>
    <mergeCell ref="L21:N21"/>
    <mergeCell ref="H22:J22"/>
    <mergeCell ref="L22:N22"/>
    <mergeCell ref="H23:J23"/>
    <mergeCell ref="L23:N23"/>
    <mergeCell ref="H18:J18"/>
    <mergeCell ref="L18:N18"/>
    <mergeCell ref="H19:J19"/>
    <mergeCell ref="L19:N19"/>
    <mergeCell ref="H20:J20"/>
    <mergeCell ref="L20:N20"/>
    <mergeCell ref="H15:J15"/>
    <mergeCell ref="L15:N15"/>
    <mergeCell ref="H16:J16"/>
    <mergeCell ref="L16:N16"/>
    <mergeCell ref="H17:J17"/>
    <mergeCell ref="L17:N17"/>
    <mergeCell ref="H14:J14"/>
    <mergeCell ref="L14:N14"/>
    <mergeCell ref="A9:E10"/>
    <mergeCell ref="F9:F11"/>
    <mergeCell ref="G9:G11"/>
    <mergeCell ref="H9:K10"/>
    <mergeCell ref="L9:N11"/>
    <mergeCell ref="C11:E11"/>
    <mergeCell ref="H11:J11"/>
    <mergeCell ref="D2:AZ2"/>
    <mergeCell ref="E3:H3"/>
    <mergeCell ref="I3:N5"/>
    <mergeCell ref="E4:H4"/>
    <mergeCell ref="E5:H5"/>
    <mergeCell ref="E6:H6"/>
    <mergeCell ref="H12:J12"/>
    <mergeCell ref="L12:N12"/>
    <mergeCell ref="H13:J13"/>
    <mergeCell ref="L13:N13"/>
  </mergeCells>
  <conditionalFormatting sqref="L184:L211 E175:H178 G188 L12:L37 L55:L80 E46:H49 G69 G57:G59 L98:L123 E89:H92 G117:G119 L141:L166 E132:H135 G74:G79 G104:G106 G109:G112 G100:G102 F142:G143 G141 F164:F165 G143:G157 G160:G165 E3:H6">
    <cfRule type="cellIs" dxfId="1" priority="19" stopIfTrue="1" operator="equal">
      <formula>0</formula>
    </cfRule>
  </conditionalFormatting>
  <conditionalFormatting sqref="G189:G190 G192:G196 F185:G186 G184 G198:G202">
    <cfRule type="cellIs" dxfId="0" priority="1" stopIfTrue="1" operator="equal">
      <formula>0</formula>
    </cfRule>
  </conditionalFormatting>
  <pageMargins left="0.39370078740157483" right="0.39370078740157483" top="0.39370078740157483" bottom="0.39370078740157483" header="0" footer="0"/>
  <pageSetup scale="60" orientation="landscape" r:id="rId1"/>
  <headerFooter alignWithMargins="0"/>
  <rowBreaks count="1" manualBreakCount="1">
    <brk id="4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 TEC-10</vt:lpstr>
      <vt:lpstr>Forma TEC-11</vt:lpstr>
      <vt:lpstr>Forma TEC-12</vt:lpstr>
      <vt:lpstr>IIPU (Anexo 1)</vt:lpstr>
      <vt:lpstr>IIPU (Anexo 2)</vt:lpstr>
      <vt:lpstr>IIPU (Anexo 3)</vt:lpstr>
      <vt:lpstr>Forma ECO-03</vt:lpstr>
      <vt:lpstr>Forma ECO-04</vt:lpstr>
      <vt:lpstr>Forma ECO-05</vt:lpstr>
      <vt:lpstr>'Forma ECO-03'!Área_de_impresión</vt:lpstr>
      <vt:lpstr>'Forma ECO-04'!Área_de_impresión</vt:lpstr>
      <vt:lpstr>'Forma ECO-05'!Área_de_impresión</vt:lpstr>
      <vt:lpstr>'Forma TEC-10'!Área_de_impresión</vt:lpstr>
      <vt:lpstr>'Forma TEC-11'!Área_de_impresión</vt:lpstr>
      <vt:lpstr>'Forma TEC-12'!Área_de_impresión</vt:lpstr>
      <vt:lpstr>'IIPU (Anexo 1)'!Área_de_impresión</vt:lpstr>
      <vt:lpstr>'IIPU (Anexo 2)'!Área_de_impresión</vt:lpstr>
      <vt:lpstr>'IIPU (Anexo 3)'!Área_de_impresión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jmancha</dc:creator>
  <cp:lastModifiedBy>Direccion Tecnica</cp:lastModifiedBy>
  <cp:lastPrinted>2024-04-09T14:11:47Z</cp:lastPrinted>
  <dcterms:created xsi:type="dcterms:W3CDTF">2015-09-04T18:05:41Z</dcterms:created>
  <dcterms:modified xsi:type="dcterms:W3CDTF">2024-04-09T14:12:14Z</dcterms:modified>
</cp:coreProperties>
</file>